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nna\Documents\Engelholmsgymnasterna\JSM &amp; Rikstvåan Herr &amp; mixed 2023\"/>
    </mc:Choice>
  </mc:AlternateContent>
  <xr:revisionPtr revIDLastSave="0" documentId="8_{4B6C1868-E2CA-47E2-ACBE-516E3FF4D087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Lottad startorning" sheetId="12" r:id="rId1"/>
    <sheet name="Tidsschema" sheetId="13" r:id="rId2"/>
    <sheet name="JSM dam pool 1 lördag" sheetId="14" r:id="rId3"/>
    <sheet name="JSM dam pool 2 lördag" sheetId="8" r:id="rId4"/>
    <sheet name="Rikstvåan Herr+Mixed lördag" sheetId="4" r:id="rId5"/>
    <sheet name="JSM herr+mixed söndag" sheetId="6" r:id="rId6"/>
    <sheet name="JSM dam FINAL söndag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tz2j/9QW5P6mZJvDruF7jW6XPEUAxI4AOWFGmEnuZTo="/>
    </ext>
  </extLst>
</workbook>
</file>

<file path=xl/calcChain.xml><?xml version="1.0" encoding="utf-8"?>
<calcChain xmlns="http://schemas.openxmlformats.org/spreadsheetml/2006/main">
  <c r="A11" i="13" l="1"/>
  <c r="A10" i="13"/>
  <c r="A9" i="13"/>
  <c r="A8" i="13"/>
  <c r="A7" i="13"/>
  <c r="F66" i="14"/>
  <c r="D67" i="14" s="1"/>
  <c r="A12" i="13" s="1"/>
  <c r="E65" i="14"/>
  <c r="D64" i="14"/>
  <c r="C63" i="14"/>
  <c r="E62" i="14"/>
  <c r="D61" i="14"/>
  <c r="C60" i="14"/>
  <c r="E59" i="14"/>
  <c r="D58" i="14"/>
  <c r="C57" i="14"/>
  <c r="E56" i="14"/>
  <c r="D55" i="14"/>
  <c r="C54" i="14"/>
  <c r="E53" i="14"/>
  <c r="D52" i="14"/>
  <c r="C51" i="14"/>
  <c r="E50" i="14"/>
  <c r="D49" i="14"/>
  <c r="C48" i="14"/>
  <c r="E47" i="14"/>
  <c r="D46" i="14"/>
  <c r="C45" i="14"/>
  <c r="E44" i="14"/>
  <c r="D43" i="14"/>
  <c r="C42" i="14"/>
  <c r="E41" i="14"/>
  <c r="D40" i="14"/>
  <c r="C39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B21" i="14"/>
  <c r="A22" i="14" s="1"/>
  <c r="B22" i="14" s="1"/>
  <c r="A23" i="14" s="1"/>
  <c r="B23" i="14" s="1"/>
  <c r="A24" i="14" s="1"/>
  <c r="B24" i="14" s="1"/>
  <c r="A25" i="14" s="1"/>
  <c r="B25" i="14" s="1"/>
  <c r="A26" i="14" s="1"/>
  <c r="B26" i="14" s="1"/>
  <c r="A27" i="14" s="1"/>
  <c r="B27" i="14" s="1"/>
  <c r="A28" i="14" s="1"/>
  <c r="B28" i="14" s="1"/>
  <c r="A29" i="14" s="1"/>
  <c r="B29" i="14" s="1"/>
  <c r="C16" i="14"/>
  <c r="D63" i="5"/>
  <c r="D68" i="6"/>
  <c r="D78" i="8"/>
  <c r="D20" i="13"/>
  <c r="D19" i="13"/>
  <c r="D18" i="13"/>
  <c r="D16" i="13"/>
  <c r="D15" i="13"/>
  <c r="D13" i="13"/>
  <c r="D12" i="13"/>
  <c r="D11" i="13"/>
  <c r="D10" i="13"/>
  <c r="D8" i="13"/>
  <c r="A29" i="13"/>
  <c r="A27" i="13"/>
  <c r="A26" i="13"/>
  <c r="A24" i="13"/>
  <c r="A20" i="13"/>
  <c r="A19" i="13"/>
  <c r="A18" i="13"/>
  <c r="A16" i="13"/>
  <c r="A15" i="13"/>
  <c r="C20" i="5"/>
  <c r="E52" i="5"/>
  <c r="A23" i="13"/>
  <c r="C16" i="6"/>
  <c r="D7" i="13" s="1"/>
  <c r="F77" i="8"/>
  <c r="F57" i="4"/>
  <c r="D58" i="4" s="1"/>
  <c r="A28" i="13" s="1"/>
  <c r="F67" i="6"/>
  <c r="F62" i="5"/>
  <c r="C50" i="5"/>
  <c r="B23" i="8"/>
  <c r="A24" i="8" s="1"/>
  <c r="B19" i="4"/>
  <c r="A20" i="4" s="1"/>
  <c r="B20" i="4" s="1"/>
  <c r="A21" i="4" s="1"/>
  <c r="B20" i="5"/>
  <c r="A21" i="5"/>
  <c r="B21" i="5" s="1"/>
  <c r="B21" i="6"/>
  <c r="A22" i="6" s="1"/>
  <c r="B22" i="6" s="1"/>
  <c r="E76" i="8"/>
  <c r="D75" i="8"/>
  <c r="C74" i="8"/>
  <c r="E73" i="8"/>
  <c r="D72" i="8"/>
  <c r="C71" i="8"/>
  <c r="E70" i="8"/>
  <c r="D69" i="8"/>
  <c r="C68" i="8"/>
  <c r="E67" i="8"/>
  <c r="D66" i="8"/>
  <c r="C65" i="8"/>
  <c r="E64" i="8"/>
  <c r="D63" i="8"/>
  <c r="C62" i="8"/>
  <c r="E61" i="8"/>
  <c r="D60" i="8"/>
  <c r="C59" i="8"/>
  <c r="E58" i="8"/>
  <c r="D57" i="8"/>
  <c r="C56" i="8"/>
  <c r="E55" i="8"/>
  <c r="D54" i="8"/>
  <c r="C53" i="8"/>
  <c r="E52" i="8"/>
  <c r="D51" i="8"/>
  <c r="C50" i="8"/>
  <c r="E49" i="8"/>
  <c r="D48" i="8"/>
  <c r="C47" i="8"/>
  <c r="E46" i="8"/>
  <c r="D45" i="8"/>
  <c r="C4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61" i="5"/>
  <c r="D60" i="5"/>
  <c r="C59" i="5"/>
  <c r="E58" i="5"/>
  <c r="D57" i="5"/>
  <c r="C56" i="5"/>
  <c r="E55" i="5"/>
  <c r="D54" i="5"/>
  <c r="C53" i="5"/>
  <c r="D51" i="5"/>
  <c r="E49" i="5"/>
  <c r="D48" i="5"/>
  <c r="C47" i="5"/>
  <c r="E46" i="5"/>
  <c r="D45" i="5"/>
  <c r="C44" i="5"/>
  <c r="E43" i="5"/>
  <c r="D42" i="5"/>
  <c r="C41" i="5"/>
  <c r="E40" i="5"/>
  <c r="D39" i="5"/>
  <c r="C3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B24" i="8" l="1"/>
  <c r="A25" i="8" s="1"/>
  <c r="B25" i="8" s="1"/>
  <c r="B21" i="4"/>
  <c r="A22" i="4" s="1"/>
  <c r="B22" i="4" s="1"/>
  <c r="A23" i="4" s="1"/>
  <c r="A22" i="5"/>
  <c r="A23" i="6"/>
  <c r="B23" i="6" s="1"/>
  <c r="A26" i="8" l="1"/>
  <c r="B26" i="8" s="1"/>
  <c r="B23" i="4"/>
  <c r="A24" i="4" s="1"/>
  <c r="B24" i="4" s="1"/>
  <c r="A25" i="4" s="1"/>
  <c r="B25" i="4" s="1"/>
  <c r="A25" i="13" s="1"/>
  <c r="B22" i="5"/>
  <c r="A23" i="5" s="1"/>
  <c r="A24" i="6"/>
  <c r="B24" i="6" s="1"/>
  <c r="A27" i="8" l="1"/>
  <c r="B27" i="8" s="1"/>
  <c r="B23" i="5"/>
  <c r="A24" i="5" s="1"/>
  <c r="A25" i="6"/>
  <c r="B25" i="6" s="1"/>
  <c r="A28" i="8" l="1"/>
  <c r="B28" i="8" s="1"/>
  <c r="B24" i="5"/>
  <c r="A25" i="5" s="1"/>
  <c r="A26" i="6"/>
  <c r="B26" i="6" s="1"/>
  <c r="A29" i="8" l="1"/>
  <c r="B29" i="8" s="1"/>
  <c r="B25" i="5"/>
  <c r="A26" i="5" s="1"/>
  <c r="A27" i="6"/>
  <c r="B27" i="6" s="1"/>
  <c r="A30" i="8" l="1"/>
  <c r="B30" i="8" s="1"/>
  <c r="B26" i="5"/>
  <c r="A27" i="5" s="1"/>
  <c r="B27" i="5" s="1"/>
  <c r="D17" i="13" s="1"/>
  <c r="A28" i="6"/>
  <c r="B28" i="6" s="1"/>
  <c r="A29" i="6" s="1"/>
  <c r="B29" i="6" s="1"/>
  <c r="D9" i="13" s="1"/>
  <c r="A31" i="8" l="1"/>
  <c r="B31" i="8" s="1"/>
  <c r="A32" i="8" l="1"/>
  <c r="B32" i="8" s="1"/>
  <c r="A33" i="8" l="1"/>
  <c r="B33" i="8" s="1"/>
  <c r="A17" i="13" s="1"/>
</calcChain>
</file>

<file path=xl/sharedStrings.xml><?xml version="1.0" encoding="utf-8"?>
<sst xmlns="http://schemas.openxmlformats.org/spreadsheetml/2006/main" count="305" uniqueCount="141">
  <si>
    <t>Lottad startordning för JSM, Rikstvåan Herr 13 år och äldre &amp; Rikstvåan Mixed 13 år och äldre</t>
  </si>
  <si>
    <t>JSM - Dam Kval pool 1</t>
  </si>
  <si>
    <t>JSM - Dam FINAL</t>
  </si>
  <si>
    <t>Start</t>
  </si>
  <si>
    <t>Förening/Lag</t>
  </si>
  <si>
    <t>Varbergs GIF Gymnastik</t>
  </si>
  <si>
    <t>Placering 6</t>
  </si>
  <si>
    <t> </t>
  </si>
  <si>
    <t>GK Motus-Salto</t>
  </si>
  <si>
    <t>Placering 8</t>
  </si>
  <si>
    <t>ABGS lag 1</t>
  </si>
  <si>
    <t>Placering 4</t>
  </si>
  <si>
    <t>Täby GF</t>
  </si>
  <si>
    <t>Placering 5</t>
  </si>
  <si>
    <t>Järfällagymnasterna Trupp 1</t>
  </si>
  <si>
    <t>Placering 7</t>
  </si>
  <si>
    <t>Eskilstuna Top Gymnastics (IK Eskilstuna)</t>
  </si>
  <si>
    <t>Placering 1</t>
  </si>
  <si>
    <t>Lugi GF 7A</t>
  </si>
  <si>
    <t>Placering 3</t>
  </si>
  <si>
    <t>GT Vikingarna ET</t>
  </si>
  <si>
    <t>Placering 2</t>
  </si>
  <si>
    <t>Brommagymnasterna lag 1</t>
  </si>
  <si>
    <t>GF Örebro</t>
  </si>
  <si>
    <t>JSM - Dam Kval pool 2</t>
  </si>
  <si>
    <t>Halmstad Frigymnaster</t>
  </si>
  <si>
    <t>Enebybergsgymnasterna Trupp 1</t>
  </si>
  <si>
    <t>GCF Uppsala</t>
  </si>
  <si>
    <t>Sollentunagymnasterna ET</t>
  </si>
  <si>
    <t>SOL GF - Junior</t>
  </si>
  <si>
    <t>Tyresjönackabaden (Tyresögymnastiken)</t>
  </si>
  <si>
    <t>GK Splitt</t>
  </si>
  <si>
    <t>Huddinge GF Trupp 1</t>
  </si>
  <si>
    <t>ABGS lag 2</t>
  </si>
  <si>
    <t>GK Engelholmsgymnasterna</t>
  </si>
  <si>
    <t>Brommagymnasterna lag 2</t>
  </si>
  <si>
    <t>JSM - Herr</t>
  </si>
  <si>
    <t>Brommagymnasterna HERR</t>
  </si>
  <si>
    <t>GCF Uppsala Herrtruppen HERR</t>
  </si>
  <si>
    <t>GK Motus-Salto HERR</t>
  </si>
  <si>
    <t>KFUM Trupp 1 HERR</t>
  </si>
  <si>
    <t>JSM - Mixed</t>
  </si>
  <si>
    <t>Karlskrona GF MIXED</t>
  </si>
  <si>
    <t>GF Wermdö mixed</t>
  </si>
  <si>
    <t>Temagym Norrdal (Gefle GF) MIXED</t>
  </si>
  <si>
    <t>Västerås GF MIXED</t>
  </si>
  <si>
    <t>Halmstad Frigymnaster MIXED</t>
  </si>
  <si>
    <t>Rikstvåan Herr 13 år och äldre</t>
  </si>
  <si>
    <t>KFUM HERR</t>
  </si>
  <si>
    <t>Nacka GF HERR</t>
  </si>
  <si>
    <t>Halmstad Frigymnaster HERR</t>
  </si>
  <si>
    <t>Rikstvåan Mixed 13 år och äldre</t>
  </si>
  <si>
    <t>Teamgym Norrdal - Lag 1 (Gefle GF) MIXED</t>
  </si>
  <si>
    <t>Teamgym Norrdal - Lag A (Gefle GF) MIXED</t>
  </si>
  <si>
    <t>Tullinge GF MIXED</t>
  </si>
  <si>
    <t>Preliminärt tidsschema</t>
  </si>
  <si>
    <t>JSM och Rikstvåan Ängelholm</t>
  </si>
  <si>
    <t>Lördag 9 december</t>
  </si>
  <si>
    <t>Söndag 10 december</t>
  </si>
  <si>
    <t>Hallen öppnar</t>
  </si>
  <si>
    <t>Ledarsamling JSM dam pool 1</t>
  </si>
  <si>
    <t>Ledarsamling JSM Herr+Mixed</t>
  </si>
  <si>
    <t>Förträning JSM dam pool 1 start</t>
  </si>
  <si>
    <t>Förträning Herr+Mixed start</t>
  </si>
  <si>
    <t>Förträning JSM dam pool 1 slut</t>
  </si>
  <si>
    <t>Förträning Herr+Mixed slut</t>
  </si>
  <si>
    <t>Defilering JSM dam pool 1</t>
  </si>
  <si>
    <t>Defilering Herr+Mixed</t>
  </si>
  <si>
    <t>Tävling JSM dam pool 1 start</t>
  </si>
  <si>
    <t>Tävling Herr+Mixed start</t>
  </si>
  <si>
    <t>Tävling JSM dam pool 1 slut</t>
  </si>
  <si>
    <t>Tävling Herr+Mixed slut</t>
  </si>
  <si>
    <t>Prisutdelning JSM Herr+Mixed</t>
  </si>
  <si>
    <t>Ledarsamling JSM dam pool 2</t>
  </si>
  <si>
    <t>Ledarsamling JSM dam final</t>
  </si>
  <si>
    <t>Förträning JSM dam pool 2 start</t>
  </si>
  <si>
    <t>Förträning JSM dam final start</t>
  </si>
  <si>
    <t>Förträning JSM dam pool 2 slut</t>
  </si>
  <si>
    <t>Förträning JSM dam final slut</t>
  </si>
  <si>
    <t>Defilering JSM dam pool 2</t>
  </si>
  <si>
    <t>Defilering JSM dam final</t>
  </si>
  <si>
    <t>Tävling JSM dam pool 2 start</t>
  </si>
  <si>
    <t>Tävling JSM dam final start</t>
  </si>
  <si>
    <t>Tävling JSM dam pool 2 slut</t>
  </si>
  <si>
    <t>Tävling JSM dam final slut</t>
  </si>
  <si>
    <t>Prisutdelning JSM Dam</t>
  </si>
  <si>
    <t xml:space="preserve">Ledarsamling Rikstvåan Herr+Mix </t>
  </si>
  <si>
    <t>Hallen stänger</t>
  </si>
  <si>
    <t>Förträning Rikstvåan Herr+Mix start</t>
  </si>
  <si>
    <t>Förträning Rikstvåan Herr+Mix slut</t>
  </si>
  <si>
    <t xml:space="preserve">Defilering Rikstvåan Herr+Mix </t>
  </si>
  <si>
    <t>Tävling Rikstvåan Herr+Mix start</t>
  </si>
  <si>
    <t>Tävling Rikstvåan Herr+Mix slut</t>
  </si>
  <si>
    <t>Prisutdelning Rikstvåan Herr+Mix</t>
  </si>
  <si>
    <t>Lottad startordning 9 lag</t>
  </si>
  <si>
    <t>JSM dam kval pool 1</t>
  </si>
  <si>
    <t>lördag 9 december</t>
  </si>
  <si>
    <t/>
  </si>
  <si>
    <t>Ledarsamling</t>
  </si>
  <si>
    <t>Förträningstid</t>
  </si>
  <si>
    <t>Starttid</t>
  </si>
  <si>
    <t>Sluttid</t>
  </si>
  <si>
    <t>Fristående</t>
  </si>
  <si>
    <t>Tumbling</t>
  </si>
  <si>
    <t>Trampett</t>
  </si>
  <si>
    <t>Startordning JSM dam Kval Pool 1</t>
  </si>
  <si>
    <t>Defilering</t>
  </si>
  <si>
    <t>Tävlingsstart</t>
  </si>
  <si>
    <t>Startnummer</t>
  </si>
  <si>
    <t xml:space="preserve">Tävlingen beräknad slut ca kl </t>
  </si>
  <si>
    <t>Lottad startordning JSM dam pool 2</t>
  </si>
  <si>
    <t>JSM dam kval pool 2</t>
  </si>
  <si>
    <t>Startordning JSM dam Kval Pool 2</t>
  </si>
  <si>
    <t>Lottad startordning 7 lag</t>
  </si>
  <si>
    <t>KFUM (herr)</t>
  </si>
  <si>
    <t>Brommagymnasterna (herr)</t>
  </si>
  <si>
    <t>Nacka Gymnastikförening (herr)</t>
  </si>
  <si>
    <t>Halmstad Frigymnaster (herr)</t>
  </si>
  <si>
    <t>Teamgym Norrdal - Lag 1 (Gefle GF) (mixed)</t>
  </si>
  <si>
    <t>Teamgym Norrdal - Lag A (Gefle GF) (mixed)</t>
  </si>
  <si>
    <t>Tullinge GF (mixed)</t>
  </si>
  <si>
    <t>Rikstvåan Herr+Mix DIREKTFINAL</t>
  </si>
  <si>
    <t>Startordning Rikstvåan Herr+Mixed DIREKTFINAL</t>
  </si>
  <si>
    <t>Nacka Gymnastikförening HERR</t>
  </si>
  <si>
    <t>Hallen stänger kl</t>
  </si>
  <si>
    <t>Prisutdelning</t>
  </si>
  <si>
    <t>GCF Uppsala Herrtruppen (herr)</t>
  </si>
  <si>
    <t>GK Motus-Salto (herr)</t>
  </si>
  <si>
    <t>KFUM Trupp 1 (herr)</t>
  </si>
  <si>
    <t>Karlskrona GF (mixed)</t>
  </si>
  <si>
    <t>GF Wermdö (mixed)</t>
  </si>
  <si>
    <t>Temagym Norrdal (Gefle GF)(mixed)</t>
  </si>
  <si>
    <t>Västerås GF (mixed)</t>
  </si>
  <si>
    <t>Halmstad Frigymnaster (mixed)</t>
  </si>
  <si>
    <t>JSM Herr+Mixed</t>
  </si>
  <si>
    <t>söndag 10 december</t>
  </si>
  <si>
    <t>Startordning JSM Herr+Mixed Direktfinal</t>
  </si>
  <si>
    <t>GF Wermdö MIXED</t>
  </si>
  <si>
    <t>Lottad startordning JSM dam FINAL</t>
  </si>
  <si>
    <t>JSM Dam FINAL</t>
  </si>
  <si>
    <t>Startordning JSM Dam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</si>
</sst>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8"/>
      <color theme="1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Museo Sans 300"/>
      <family val="3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trike/>
      <sz val="11"/>
      <color rgb="FFFF0000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00FF"/>
        <bgColor rgb="FFCC00FF"/>
      </patternFill>
    </fill>
    <fill>
      <patternFill patternType="solid">
        <fgColor rgb="FFFFCC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D9E2F3"/>
      </patternFill>
    </fill>
    <fill>
      <patternFill patternType="solid">
        <fgColor theme="4" tint="0.39997558519241921"/>
        <bgColor rgb="FFA8D08D"/>
      </patternFill>
    </fill>
    <fill>
      <patternFill patternType="solid">
        <fgColor theme="4" tint="0.39997558519241921"/>
        <bgColor rgb="FFFFE598"/>
      </patternFill>
    </fill>
    <fill>
      <patternFill patternType="solid">
        <fgColor theme="4" tint="0.39997558519241921"/>
        <bgColor rgb="FFB4C6E7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3" xfId="0" applyFont="1" applyBorder="1"/>
    <xf numFmtId="0" fontId="6" fillId="0" borderId="2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20" fontId="2" fillId="2" borderId="1" xfId="0" applyNumberFormat="1" applyFont="1" applyFill="1" applyBorder="1"/>
    <xf numFmtId="0" fontId="3" fillId="0" borderId="3" xfId="0" applyFont="1" applyBorder="1"/>
    <xf numFmtId="20" fontId="2" fillId="0" borderId="2" xfId="0" applyNumberFormat="1" applyFont="1" applyBorder="1"/>
    <xf numFmtId="20" fontId="2" fillId="2" borderId="10" xfId="0" applyNumberFormat="1" applyFont="1" applyFill="1" applyBorder="1"/>
    <xf numFmtId="20" fontId="2" fillId="0" borderId="11" xfId="0" applyNumberFormat="1" applyFont="1" applyBorder="1"/>
    <xf numFmtId="21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21" fontId="2" fillId="0" borderId="6" xfId="0" applyNumberFormat="1" applyFont="1" applyBorder="1"/>
    <xf numFmtId="20" fontId="2" fillId="0" borderId="1" xfId="0" applyNumberFormat="1" applyFont="1" applyBorder="1"/>
    <xf numFmtId="0" fontId="2" fillId="0" borderId="10" xfId="0" applyFont="1" applyBorder="1"/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0" xfId="0" applyFont="1" applyBorder="1"/>
    <xf numFmtId="21" fontId="3" fillId="0" borderId="3" xfId="0" applyNumberFormat="1" applyFont="1" applyBorder="1"/>
    <xf numFmtId="164" fontId="3" fillId="0" borderId="3" xfId="0" applyNumberFormat="1" applyFont="1" applyBorder="1"/>
    <xf numFmtId="0" fontId="2" fillId="3" borderId="2" xfId="0" applyFont="1" applyFill="1" applyBorder="1" applyAlignment="1">
      <alignment horizontal="left"/>
    </xf>
    <xf numFmtId="0" fontId="0" fillId="0" borderId="1" xfId="0" applyBorder="1"/>
    <xf numFmtId="0" fontId="0" fillId="0" borderId="10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0" fontId="2" fillId="0" borderId="1" xfId="0" quotePrefix="1" applyNumberFormat="1" applyFont="1" applyBorder="1"/>
    <xf numFmtId="0" fontId="6" fillId="3" borderId="2" xfId="0" applyFont="1" applyFill="1" applyBorder="1" applyAlignment="1">
      <alignment horizontal="left"/>
    </xf>
    <xf numFmtId="20" fontId="2" fillId="4" borderId="0" xfId="0" applyNumberFormat="1" applyFont="1" applyFill="1"/>
    <xf numFmtId="20" fontId="7" fillId="0" borderId="1" xfId="0" applyNumberFormat="1" applyFont="1" applyBorder="1"/>
    <xf numFmtId="20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1" fontId="2" fillId="0" borderId="1" xfId="0" applyNumberFormat="1" applyFont="1" applyBorder="1" applyAlignment="1">
      <alignment horizontal="left"/>
    </xf>
    <xf numFmtId="0" fontId="8" fillId="0" borderId="0" xfId="0" applyFont="1"/>
    <xf numFmtId="0" fontId="0" fillId="5" borderId="0" xfId="0" applyFill="1"/>
    <xf numFmtId="0" fontId="9" fillId="6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2" xfId="0" applyBorder="1"/>
    <xf numFmtId="0" fontId="0" fillId="0" borderId="11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20" fontId="2" fillId="0" borderId="0" xfId="0" applyNumberFormat="1" applyFont="1"/>
    <xf numFmtId="0" fontId="9" fillId="0" borderId="11" xfId="0" applyFont="1" applyBorder="1" applyAlignment="1">
      <alignment horizontal="right" vertical="center"/>
    </xf>
    <xf numFmtId="0" fontId="0" fillId="7" borderId="9" xfId="0" applyFill="1" applyBorder="1"/>
    <xf numFmtId="20" fontId="2" fillId="0" borderId="10" xfId="0" applyNumberFormat="1" applyFont="1" applyBorder="1"/>
    <xf numFmtId="0" fontId="9" fillId="0" borderId="13" xfId="0" applyFont="1" applyBorder="1" applyAlignment="1">
      <alignment horizontal="right" vertical="center"/>
    </xf>
    <xf numFmtId="0" fontId="0" fillId="5" borderId="1" xfId="0" applyFill="1" applyBorder="1"/>
    <xf numFmtId="0" fontId="10" fillId="8" borderId="1" xfId="0" applyFont="1" applyFill="1" applyBorder="1"/>
    <xf numFmtId="0" fontId="8" fillId="0" borderId="1" xfId="0" applyFont="1" applyBorder="1"/>
    <xf numFmtId="0" fontId="0" fillId="7" borderId="0" xfId="0" applyFill="1"/>
    <xf numFmtId="0" fontId="0" fillId="9" borderId="0" xfId="0" applyFill="1"/>
    <xf numFmtId="0" fontId="2" fillId="10" borderId="2" xfId="0" applyFont="1" applyFill="1" applyBorder="1"/>
    <xf numFmtId="0" fontId="2" fillId="11" borderId="2" xfId="0" applyFont="1" applyFill="1" applyBorder="1"/>
    <xf numFmtId="0" fontId="2" fillId="12" borderId="2" xfId="0" applyFont="1" applyFill="1" applyBorder="1"/>
    <xf numFmtId="0" fontId="2" fillId="13" borderId="2" xfId="0" applyFont="1" applyFill="1" applyBorder="1"/>
    <xf numFmtId="0" fontId="0" fillId="7" borderId="1" xfId="0" applyFill="1" applyBorder="1"/>
    <xf numFmtId="0" fontId="0" fillId="9" borderId="9" xfId="0" applyFill="1" applyBorder="1"/>
    <xf numFmtId="0" fontId="0" fillId="9" borderId="14" xfId="0" applyFill="1" applyBorder="1"/>
    <xf numFmtId="0" fontId="2" fillId="0" borderId="2" xfId="0" applyFont="1" applyBorder="1"/>
    <xf numFmtId="0" fontId="2" fillId="7" borderId="2" xfId="0" applyFont="1" applyFill="1" applyBorder="1"/>
    <xf numFmtId="0" fontId="2" fillId="9" borderId="2" xfId="0" applyFont="1" applyFill="1" applyBorder="1"/>
    <xf numFmtId="0" fontId="0" fillId="9" borderId="2" xfId="0" applyFill="1" applyBorder="1"/>
    <xf numFmtId="20" fontId="0" fillId="0" borderId="0" xfId="0" applyNumberFormat="1"/>
    <xf numFmtId="0" fontId="11" fillId="0" borderId="0" xfId="0" applyFont="1"/>
    <xf numFmtId="0" fontId="12" fillId="0" borderId="0" xfId="0" applyFont="1"/>
    <xf numFmtId="0" fontId="2" fillId="3" borderId="18" xfId="0" applyFont="1" applyFill="1" applyBorder="1" applyAlignment="1">
      <alignment horizontal="left"/>
    </xf>
    <xf numFmtId="0" fontId="0" fillId="9" borderId="1" xfId="0" applyFill="1" applyBorder="1"/>
    <xf numFmtId="0" fontId="0" fillId="7" borderId="17" xfId="0" applyFill="1" applyBorder="1"/>
    <xf numFmtId="0" fontId="2" fillId="3" borderId="17" xfId="0" applyFont="1" applyFill="1" applyBorder="1" applyAlignment="1">
      <alignment horizontal="left"/>
    </xf>
    <xf numFmtId="0" fontId="0" fillId="9" borderId="17" xfId="0" applyFill="1" applyBorder="1"/>
    <xf numFmtId="0" fontId="6" fillId="3" borderId="17" xfId="0" applyFont="1" applyFill="1" applyBorder="1" applyAlignment="1">
      <alignment horizontal="left"/>
    </xf>
    <xf numFmtId="0" fontId="14" fillId="0" borderId="0" xfId="0" applyFont="1"/>
    <xf numFmtId="0" fontId="17" fillId="0" borderId="11" xfId="0" applyFont="1" applyBorder="1"/>
    <xf numFmtId="0" fontId="17" fillId="0" borderId="13" xfId="0" applyFont="1" applyBorder="1"/>
    <xf numFmtId="20" fontId="17" fillId="2" borderId="10" xfId="0" applyNumberFormat="1" applyFont="1" applyFill="1" applyBorder="1"/>
    <xf numFmtId="20" fontId="17" fillId="2" borderId="0" xfId="0" applyNumberFormat="1" applyFont="1" applyFill="1"/>
    <xf numFmtId="20" fontId="17" fillId="0" borderId="0" xfId="0" applyNumberFormat="1" applyFont="1"/>
    <xf numFmtId="0" fontId="17" fillId="0" borderId="3" xfId="0" applyFont="1" applyBorder="1"/>
    <xf numFmtId="0" fontId="17" fillId="0" borderId="10" xfId="0" applyFont="1" applyBorder="1"/>
    <xf numFmtId="20" fontId="17" fillId="0" borderId="0" xfId="0" applyNumberFormat="1" applyFont="1" applyAlignment="1">
      <alignment horizontal="left"/>
    </xf>
    <xf numFmtId="20" fontId="7" fillId="0" borderId="0" xfId="0" applyNumberFormat="1" applyFont="1"/>
    <xf numFmtId="0" fontId="15" fillId="0" borderId="10" xfId="0" applyFont="1" applyBorder="1"/>
    <xf numFmtId="0" fontId="15" fillId="0" borderId="0" xfId="0" applyFont="1"/>
    <xf numFmtId="20" fontId="17" fillId="0" borderId="11" xfId="0" applyNumberFormat="1" applyFont="1" applyBorder="1"/>
    <xf numFmtId="20" fontId="17" fillId="0" borderId="2" xfId="0" applyNumberFormat="1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20" fontId="17" fillId="0" borderId="0" xfId="0" quotePrefix="1" applyNumberFormat="1" applyFont="1"/>
    <xf numFmtId="0" fontId="1" fillId="0" borderId="0" xfId="0" applyFont="1"/>
    <xf numFmtId="0" fontId="3" fillId="0" borderId="0" xfId="0" applyFont="1"/>
    <xf numFmtId="0" fontId="15" fillId="0" borderId="3" xfId="0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21" fontId="17" fillId="0" borderId="3" xfId="0" applyNumberFormat="1" applyFont="1" applyBorder="1"/>
    <xf numFmtId="0" fontId="18" fillId="0" borderId="0" xfId="0" applyFont="1" applyAlignment="1">
      <alignment horizontal="left"/>
    </xf>
    <xf numFmtId="164" fontId="15" fillId="0" borderId="3" xfId="0" applyNumberFormat="1" applyFont="1" applyBorder="1"/>
    <xf numFmtId="164" fontId="17" fillId="0" borderId="0" xfId="0" applyNumberFormat="1" applyFont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7" fillId="0" borderId="2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0" fillId="0" borderId="0" xfId="0"/>
    <xf numFmtId="0" fontId="17" fillId="0" borderId="1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6" fillId="0" borderId="20" xfId="0" applyFont="1" applyBorder="1"/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4" fillId="0" borderId="16" xfId="0" applyFont="1" applyBorder="1"/>
    <xf numFmtId="0" fontId="2" fillId="0" borderId="10" xfId="0" applyFont="1" applyBorder="1" applyAlignment="1">
      <alignment horizontal="left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A73C-54E0-461E-B736-6E94E914601F}">
  <dimension ref="A1:I56"/>
  <sheetViews>
    <sheetView tabSelected="1" zoomScaleNormal="100" workbookViewId="0">
      <selection activeCell="F5" sqref="F5"/>
    </sheetView>
  </sheetViews>
  <sheetFormatPr defaultRowHeight="15"/>
  <cols>
    <col min="1" max="1" width="5.5703125" customWidth="1"/>
    <col min="2" max="2" width="40.7109375" customWidth="1"/>
    <col min="7" max="7" width="28.7109375" customWidth="1"/>
  </cols>
  <sheetData>
    <row r="1" spans="1:9">
      <c r="A1" s="40" t="s">
        <v>0</v>
      </c>
    </row>
    <row r="3" spans="1:9">
      <c r="A3" s="40" t="s">
        <v>1</v>
      </c>
      <c r="F3" s="56" t="s">
        <v>2</v>
      </c>
      <c r="G3" s="25"/>
      <c r="H3" s="25"/>
    </row>
    <row r="4" spans="1:9">
      <c r="A4" s="41" t="s">
        <v>3</v>
      </c>
      <c r="B4" s="41" t="s">
        <v>4</v>
      </c>
      <c r="E4" s="25"/>
      <c r="F4" s="54" t="s">
        <v>3</v>
      </c>
      <c r="G4" s="54" t="s">
        <v>4</v>
      </c>
      <c r="H4" s="25"/>
      <c r="I4" s="25"/>
    </row>
    <row r="5" spans="1:9">
      <c r="A5">
        <v>1</v>
      </c>
      <c r="B5" t="s">
        <v>5</v>
      </c>
      <c r="E5" s="25"/>
      <c r="F5">
        <v>1</v>
      </c>
      <c r="G5" t="s">
        <v>6</v>
      </c>
      <c r="H5" s="55" t="s">
        <v>7</v>
      </c>
      <c r="I5" s="25"/>
    </row>
    <row r="6" spans="1:9">
      <c r="A6">
        <v>2</v>
      </c>
      <c r="B6" t="s">
        <v>8</v>
      </c>
      <c r="E6" s="25"/>
      <c r="F6">
        <v>2</v>
      </c>
      <c r="G6" t="s">
        <v>9</v>
      </c>
      <c r="H6" s="55" t="s">
        <v>7</v>
      </c>
      <c r="I6" s="25"/>
    </row>
    <row r="7" spans="1:9">
      <c r="A7">
        <v>3</v>
      </c>
      <c r="B7" t="s">
        <v>10</v>
      </c>
      <c r="E7" s="25"/>
      <c r="F7">
        <v>3</v>
      </c>
      <c r="G7" t="s">
        <v>11</v>
      </c>
      <c r="H7" s="55" t="s">
        <v>7</v>
      </c>
      <c r="I7" s="25"/>
    </row>
    <row r="8" spans="1:9">
      <c r="A8">
        <v>4</v>
      </c>
      <c r="B8" t="s">
        <v>12</v>
      </c>
      <c r="E8" s="25"/>
      <c r="F8">
        <v>4</v>
      </c>
      <c r="G8" t="s">
        <v>13</v>
      </c>
      <c r="H8" s="55" t="s">
        <v>7</v>
      </c>
      <c r="I8" s="25"/>
    </row>
    <row r="9" spans="1:9">
      <c r="A9">
        <v>5</v>
      </c>
      <c r="B9" t="s">
        <v>14</v>
      </c>
      <c r="E9" s="25"/>
      <c r="F9">
        <v>5</v>
      </c>
      <c r="G9" t="s">
        <v>15</v>
      </c>
      <c r="H9" s="55" t="s">
        <v>7</v>
      </c>
      <c r="I9" s="25"/>
    </row>
    <row r="10" spans="1:9">
      <c r="A10">
        <v>6</v>
      </c>
      <c r="B10" t="s">
        <v>16</v>
      </c>
      <c r="E10" s="25"/>
      <c r="F10">
        <v>6</v>
      </c>
      <c r="G10" t="s">
        <v>17</v>
      </c>
      <c r="H10" s="55" t="s">
        <v>7</v>
      </c>
      <c r="I10" s="25"/>
    </row>
    <row r="11" spans="1:9">
      <c r="A11" s="79"/>
      <c r="B11" s="79" t="s">
        <v>18</v>
      </c>
      <c r="E11" s="25"/>
      <c r="F11">
        <v>7</v>
      </c>
      <c r="G11" t="s">
        <v>19</v>
      </c>
      <c r="H11" s="55" t="s">
        <v>7</v>
      </c>
      <c r="I11" s="25"/>
    </row>
    <row r="12" spans="1:9">
      <c r="A12">
        <v>7</v>
      </c>
      <c r="B12" t="s">
        <v>20</v>
      </c>
      <c r="E12" s="25"/>
      <c r="F12">
        <v>8</v>
      </c>
      <c r="G12" t="s">
        <v>21</v>
      </c>
      <c r="H12" s="55" t="s">
        <v>7</v>
      </c>
      <c r="I12" s="25"/>
    </row>
    <row r="13" spans="1:9">
      <c r="A13">
        <v>8</v>
      </c>
      <c r="B13" t="s">
        <v>22</v>
      </c>
      <c r="E13" s="25"/>
      <c r="F13" s="25"/>
      <c r="G13" s="25"/>
      <c r="H13" s="25"/>
      <c r="I13" s="25"/>
    </row>
    <row r="14" spans="1:9">
      <c r="A14">
        <v>9</v>
      </c>
      <c r="B14" t="s">
        <v>23</v>
      </c>
      <c r="F14" s="25"/>
      <c r="G14" s="25"/>
      <c r="H14" s="25"/>
    </row>
    <row r="16" spans="1:9">
      <c r="A16" s="40" t="s">
        <v>24</v>
      </c>
    </row>
    <row r="17" spans="1:2">
      <c r="A17" s="41" t="s">
        <v>3</v>
      </c>
      <c r="B17" s="41" t="s">
        <v>4</v>
      </c>
    </row>
    <row r="18" spans="1:2">
      <c r="A18">
        <v>10</v>
      </c>
      <c r="B18" t="s">
        <v>25</v>
      </c>
    </row>
    <row r="19" spans="1:2">
      <c r="A19">
        <v>11</v>
      </c>
      <c r="B19" t="s">
        <v>26</v>
      </c>
    </row>
    <row r="20" spans="1:2">
      <c r="A20">
        <v>12</v>
      </c>
      <c r="B20" t="s">
        <v>27</v>
      </c>
    </row>
    <row r="21" spans="1:2">
      <c r="A21">
        <v>13</v>
      </c>
      <c r="B21" t="s">
        <v>28</v>
      </c>
    </row>
    <row r="22" spans="1:2">
      <c r="A22">
        <v>14</v>
      </c>
      <c r="B22" t="s">
        <v>29</v>
      </c>
    </row>
    <row r="23" spans="1:2">
      <c r="A23">
        <v>15</v>
      </c>
      <c r="B23" t="s">
        <v>30</v>
      </c>
    </row>
    <row r="24" spans="1:2">
      <c r="A24">
        <v>16</v>
      </c>
      <c r="B24" t="s">
        <v>31</v>
      </c>
    </row>
    <row r="25" spans="1:2">
      <c r="A25">
        <v>17</v>
      </c>
      <c r="B25" t="s">
        <v>32</v>
      </c>
    </row>
    <row r="26" spans="1:2">
      <c r="A26">
        <v>18</v>
      </c>
      <c r="B26" t="s">
        <v>33</v>
      </c>
    </row>
    <row r="27" spans="1:2">
      <c r="A27">
        <v>19</v>
      </c>
      <c r="B27" t="s">
        <v>34</v>
      </c>
    </row>
    <row r="28" spans="1:2">
      <c r="A28">
        <v>20</v>
      </c>
      <c r="B28" t="s">
        <v>35</v>
      </c>
    </row>
    <row r="30" spans="1:2">
      <c r="A30" s="40" t="s">
        <v>36</v>
      </c>
    </row>
    <row r="31" spans="1:2">
      <c r="A31" s="41" t="s">
        <v>3</v>
      </c>
      <c r="B31" s="41" t="s">
        <v>4</v>
      </c>
    </row>
    <row r="32" spans="1:2">
      <c r="A32">
        <v>1</v>
      </c>
      <c r="B32" s="57" t="s">
        <v>37</v>
      </c>
    </row>
    <row r="33" spans="1:2">
      <c r="A33">
        <v>2</v>
      </c>
      <c r="B33" s="57" t="s">
        <v>38</v>
      </c>
    </row>
    <row r="34" spans="1:2">
      <c r="A34">
        <v>3</v>
      </c>
      <c r="B34" s="57" t="s">
        <v>39</v>
      </c>
    </row>
    <row r="35" spans="1:2">
      <c r="A35">
        <v>4</v>
      </c>
      <c r="B35" s="57" t="s">
        <v>40</v>
      </c>
    </row>
    <row r="37" spans="1:2">
      <c r="A37" s="40" t="s">
        <v>41</v>
      </c>
    </row>
    <row r="38" spans="1:2">
      <c r="A38" s="41" t="s">
        <v>3</v>
      </c>
      <c r="B38" s="41" t="s">
        <v>4</v>
      </c>
    </row>
    <row r="39" spans="1:2">
      <c r="A39" s="42">
        <v>1</v>
      </c>
      <c r="B39" s="58" t="s">
        <v>42</v>
      </c>
    </row>
    <row r="40" spans="1:2">
      <c r="A40" s="42">
        <v>2</v>
      </c>
      <c r="B40" s="58" t="s">
        <v>43</v>
      </c>
    </row>
    <row r="41" spans="1:2">
      <c r="A41" s="42">
        <v>3</v>
      </c>
      <c r="B41" s="58" t="s">
        <v>44</v>
      </c>
    </row>
    <row r="42" spans="1:2">
      <c r="A42" s="42">
        <v>4</v>
      </c>
      <c r="B42" s="58" t="s">
        <v>45</v>
      </c>
    </row>
    <row r="43" spans="1:2">
      <c r="A43" s="42">
        <v>5</v>
      </c>
      <c r="B43" s="58" t="s">
        <v>46</v>
      </c>
    </row>
    <row r="45" spans="1:2">
      <c r="A45" s="40" t="s">
        <v>47</v>
      </c>
    </row>
    <row r="46" spans="1:2">
      <c r="A46" s="41" t="s">
        <v>3</v>
      </c>
      <c r="B46" s="41" t="s">
        <v>4</v>
      </c>
    </row>
    <row r="47" spans="1:2">
      <c r="A47" s="43">
        <v>1</v>
      </c>
      <c r="B47" s="57" t="s">
        <v>48</v>
      </c>
    </row>
    <row r="48" spans="1:2">
      <c r="A48" s="43">
        <v>2</v>
      </c>
      <c r="B48" s="57" t="s">
        <v>37</v>
      </c>
    </row>
    <row r="49" spans="1:2">
      <c r="A49" s="43">
        <v>3</v>
      </c>
      <c r="B49" s="57" t="s">
        <v>49</v>
      </c>
    </row>
    <row r="50" spans="1:2">
      <c r="A50" s="43">
        <v>4</v>
      </c>
      <c r="B50" s="57" t="s">
        <v>50</v>
      </c>
    </row>
    <row r="52" spans="1:2">
      <c r="A52" s="40" t="s">
        <v>51</v>
      </c>
    </row>
    <row r="53" spans="1:2">
      <c r="A53" s="41" t="s">
        <v>3</v>
      </c>
      <c r="B53" s="41" t="s">
        <v>4</v>
      </c>
    </row>
    <row r="54" spans="1:2">
      <c r="A54">
        <v>1</v>
      </c>
      <c r="B54" s="58" t="s">
        <v>52</v>
      </c>
    </row>
    <row r="55" spans="1:2">
      <c r="A55">
        <v>2</v>
      </c>
      <c r="B55" s="58" t="s">
        <v>53</v>
      </c>
    </row>
    <row r="56" spans="1:2">
      <c r="A56">
        <v>3</v>
      </c>
      <c r="B56" s="58" t="s">
        <v>54</v>
      </c>
    </row>
  </sheetData>
  <sortState xmlns:xlrd2="http://schemas.microsoft.com/office/spreadsheetml/2017/richdata2" ref="F5:G12">
    <sortCondition ref="F5:F12"/>
  </sortState>
  <pageMargins left="0.7" right="0.7" top="0.75" bottom="0.75" header="0.3" footer="0.3"/>
  <pageSetup paperSize="9" scale="6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E38-6946-4510-90FD-249E0B91F5CF}">
  <dimension ref="A1:E986"/>
  <sheetViews>
    <sheetView view="pageBreakPreview" zoomScale="60" zoomScaleNormal="100" workbookViewId="0">
      <selection activeCell="B17" sqref="B17"/>
    </sheetView>
  </sheetViews>
  <sheetFormatPr defaultColWidth="14.42578125" defaultRowHeight="15"/>
  <cols>
    <col min="1" max="1" width="8" customWidth="1"/>
    <col min="2" max="2" width="34.5703125" customWidth="1"/>
    <col min="3" max="3" width="5.7109375" customWidth="1"/>
    <col min="4" max="4" width="6.85546875" customWidth="1"/>
    <col min="5" max="5" width="33.85546875" customWidth="1"/>
    <col min="6" max="6" width="8.7109375" customWidth="1"/>
  </cols>
  <sheetData>
    <row r="1" spans="1:5" s="72" customFormat="1" ht="15.75" customHeight="1">
      <c r="A1" s="71" t="s">
        <v>55</v>
      </c>
      <c r="C1" s="71"/>
      <c r="D1" s="114" t="s">
        <v>56</v>
      </c>
      <c r="E1" s="115"/>
    </row>
    <row r="2" spans="1:5" ht="15" customHeight="1"/>
    <row r="3" spans="1:5" ht="15" customHeight="1"/>
    <row r="4" spans="1:5" ht="15" customHeight="1">
      <c r="A4" s="116" t="s">
        <v>57</v>
      </c>
      <c r="B4" s="116"/>
      <c r="D4" s="116" t="s">
        <v>58</v>
      </c>
      <c r="E4" s="116"/>
    </row>
    <row r="5" spans="1:5" ht="15" customHeight="1">
      <c r="A5" s="49">
        <v>0.33333333333333331</v>
      </c>
      <c r="B5" s="1" t="s">
        <v>59</v>
      </c>
      <c r="D5" s="49">
        <v>0.33333333333333331</v>
      </c>
      <c r="E5" s="1" t="s">
        <v>59</v>
      </c>
    </row>
    <row r="6" spans="1:5" ht="15" customHeight="1"/>
    <row r="7" spans="1:5" ht="15" customHeight="1">
      <c r="A7" s="49">
        <f>'JSM dam pool 1 lördag'!C16</f>
        <v>0.36458333333333331</v>
      </c>
      <c r="B7" s="1" t="s">
        <v>60</v>
      </c>
      <c r="D7" s="70">
        <f>'JSM herr+mixed söndag'!C16</f>
        <v>0.36458333333333331</v>
      </c>
      <c r="E7" s="1" t="s">
        <v>61</v>
      </c>
    </row>
    <row r="8" spans="1:5" ht="15" customHeight="1">
      <c r="A8" s="49">
        <f>'JSM dam pool 1 lördag'!A21</f>
        <v>0.375</v>
      </c>
      <c r="B8" s="1" t="s">
        <v>62</v>
      </c>
      <c r="C8" s="1"/>
      <c r="D8" s="49">
        <f>'JSM herr+mixed söndag'!A21</f>
        <v>0.375</v>
      </c>
      <c r="E8" s="1" t="s">
        <v>63</v>
      </c>
    </row>
    <row r="9" spans="1:5" ht="15" customHeight="1">
      <c r="A9" s="49">
        <f>'JSM dam pool 1 lördag'!B29</f>
        <v>0.43749999999999978</v>
      </c>
      <c r="B9" s="1" t="s">
        <v>64</v>
      </c>
      <c r="C9" s="1"/>
      <c r="D9" s="49">
        <f>'JSM herr+mixed söndag'!B29</f>
        <v>0.43749999999999978</v>
      </c>
      <c r="E9" s="1" t="s">
        <v>65</v>
      </c>
    </row>
    <row r="10" spans="1:5" ht="15" customHeight="1">
      <c r="A10" s="49">
        <f>'JSM dam pool 1 lördag'!C34</f>
        <v>0.44097222222222227</v>
      </c>
      <c r="B10" s="1" t="s">
        <v>66</v>
      </c>
      <c r="D10" s="49">
        <f>'JSM herr+mixed söndag'!C35</f>
        <v>0.44097222222222227</v>
      </c>
      <c r="E10" s="1" t="s">
        <v>67</v>
      </c>
    </row>
    <row r="11" spans="1:5" ht="15" customHeight="1">
      <c r="A11" s="49">
        <f>'JSM dam pool 1 lördag'!C36</f>
        <v>0.44444444444444442</v>
      </c>
      <c r="B11" s="1" t="s">
        <v>68</v>
      </c>
      <c r="D11" s="49">
        <f>'JSM herr+mixed söndag'!C37</f>
        <v>0.44444444444444442</v>
      </c>
      <c r="E11" s="1" t="s">
        <v>69</v>
      </c>
    </row>
    <row r="12" spans="1:5" ht="15" customHeight="1">
      <c r="A12" s="49">
        <f>'JSM dam pool 1 lördag'!D67</f>
        <v>0.51006944444444435</v>
      </c>
      <c r="B12" s="1" t="s">
        <v>70</v>
      </c>
      <c r="D12" s="49">
        <f>'JSM herr+mixed söndag'!D68</f>
        <v>0.51006944444444435</v>
      </c>
      <c r="E12" s="1" t="s">
        <v>71</v>
      </c>
    </row>
    <row r="13" spans="1:5" ht="15" customHeight="1">
      <c r="D13" s="70">
        <f>'JSM herr+mixed söndag'!D69</f>
        <v>0.51736111111111105</v>
      </c>
      <c r="E13" t="s">
        <v>72</v>
      </c>
    </row>
    <row r="14" spans="1:5" ht="15" customHeight="1"/>
    <row r="15" spans="1:5" ht="15" customHeight="1">
      <c r="A15" s="49">
        <f>'JSM dam pool 2 lördag'!C18</f>
        <v>0.51388888888888895</v>
      </c>
      <c r="B15" s="1" t="s">
        <v>73</v>
      </c>
      <c r="D15" s="70">
        <f>'JSM dam FINAL söndag'!C15</f>
        <v>0.52430555555555558</v>
      </c>
      <c r="E15" s="1" t="s">
        <v>74</v>
      </c>
    </row>
    <row r="16" spans="1:5" ht="15" customHeight="1">
      <c r="A16" s="49">
        <f>'JSM dam pool 2 lördag'!A23</f>
        <v>0.52430555555555558</v>
      </c>
      <c r="B16" s="1" t="s">
        <v>75</v>
      </c>
      <c r="D16" s="49">
        <f>'JSM dam FINAL söndag'!A20</f>
        <v>0.53472222222222221</v>
      </c>
      <c r="E16" s="1" t="s">
        <v>76</v>
      </c>
    </row>
    <row r="17" spans="1:5" ht="15" customHeight="1">
      <c r="A17" s="49">
        <f>'JSM dam pool 2 lördag'!B33</f>
        <v>0.6006944444444442</v>
      </c>
      <c r="B17" s="1" t="s">
        <v>77</v>
      </c>
      <c r="D17" s="49">
        <f>'JSM dam FINAL söndag'!B27</f>
        <v>0.59027777777777757</v>
      </c>
      <c r="E17" s="1" t="s">
        <v>78</v>
      </c>
    </row>
    <row r="18" spans="1:5" ht="15" customHeight="1">
      <c r="A18" s="49">
        <f>'JSM dam pool 2 lördag'!C39</f>
        <v>0.60416666666666663</v>
      </c>
      <c r="B18" s="1" t="s">
        <v>79</v>
      </c>
      <c r="D18" s="49">
        <f>'JSM dam FINAL söndag'!C33</f>
        <v>0.59375</v>
      </c>
      <c r="E18" s="1" t="s">
        <v>80</v>
      </c>
    </row>
    <row r="19" spans="1:5" ht="15" customHeight="1">
      <c r="A19" s="49">
        <f>'JSM dam pool 2 lördag'!C41</f>
        <v>0.60763888888888895</v>
      </c>
      <c r="B19" s="1" t="s">
        <v>81</v>
      </c>
      <c r="D19" s="49">
        <f>'JSM dam FINAL söndag'!C35</f>
        <v>0.59722222222222221</v>
      </c>
      <c r="E19" s="1" t="s">
        <v>82</v>
      </c>
    </row>
    <row r="20" spans="1:5" ht="15" customHeight="1">
      <c r="A20" s="49">
        <f>'JSM dam pool 2 lördag'!D78</f>
        <v>0.68784722222222228</v>
      </c>
      <c r="B20" s="1" t="s">
        <v>83</v>
      </c>
      <c r="D20" s="49">
        <f>'JSM dam FINAL söndag'!D63</f>
        <v>0.65555555555555556</v>
      </c>
      <c r="E20" s="1" t="s">
        <v>84</v>
      </c>
    </row>
    <row r="21" spans="1:5" ht="15" customHeight="1">
      <c r="D21" s="70">
        <v>0.66319444444444442</v>
      </c>
      <c r="E21" t="s">
        <v>85</v>
      </c>
    </row>
    <row r="22" spans="1:5" ht="15" customHeight="1"/>
    <row r="23" spans="1:5" ht="15" customHeight="1">
      <c r="A23" s="70">
        <f>'Rikstvåan Herr+Mixed lördag'!C14</f>
        <v>0.69097222222222221</v>
      </c>
      <c r="B23" s="1" t="s">
        <v>86</v>
      </c>
      <c r="D23" s="49">
        <v>0.70833333333333337</v>
      </c>
      <c r="E23" s="1" t="s">
        <v>87</v>
      </c>
    </row>
    <row r="24" spans="1:5" ht="15" customHeight="1">
      <c r="A24" s="49">
        <f>'Rikstvåan Herr+Mixed lördag'!A19</f>
        <v>0.70138888888888884</v>
      </c>
      <c r="B24" s="1" t="s">
        <v>88</v>
      </c>
    </row>
    <row r="25" spans="1:5" ht="15" customHeight="1">
      <c r="A25" s="49">
        <f>'Rikstvåan Herr+Mixed lördag'!B25</f>
        <v>0.74999999999999978</v>
      </c>
      <c r="B25" s="1" t="s">
        <v>89</v>
      </c>
    </row>
    <row r="26" spans="1:5" ht="15" customHeight="1">
      <c r="A26" s="49">
        <f>'Rikstvåan Herr+Mixed lördag'!C31</f>
        <v>0.75347222222222221</v>
      </c>
      <c r="B26" s="1" t="s">
        <v>90</v>
      </c>
    </row>
    <row r="27" spans="1:5" ht="15" customHeight="1">
      <c r="A27" s="49">
        <f>'Rikstvåan Herr+Mixed lördag'!C33</f>
        <v>0.75694444444444453</v>
      </c>
      <c r="B27" s="1" t="s">
        <v>91</v>
      </c>
    </row>
    <row r="28" spans="1:5" ht="15" customHeight="1">
      <c r="A28" s="49">
        <f>'Rikstvåan Herr+Mixed lördag'!D58</f>
        <v>0.80798611111111118</v>
      </c>
      <c r="B28" s="1" t="s">
        <v>92</v>
      </c>
    </row>
    <row r="29" spans="1:5" ht="15" customHeight="1">
      <c r="A29" s="49">
        <f>'Rikstvåan Herr+Mixed lördag'!D59</f>
        <v>0.81597222222222221</v>
      </c>
      <c r="B29" s="1" t="s">
        <v>93</v>
      </c>
    </row>
    <row r="30" spans="1:5" ht="15" customHeight="1">
      <c r="A30" s="49"/>
      <c r="B30" s="1"/>
    </row>
    <row r="31" spans="1:5" ht="15" customHeight="1"/>
    <row r="32" spans="1:5" ht="15" customHeight="1">
      <c r="A32" s="49">
        <v>0.875</v>
      </c>
      <c r="B32" s="1" t="s">
        <v>87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</sheetData>
  <mergeCells count="3">
    <mergeCell ref="D1:E1"/>
    <mergeCell ref="A4:B4"/>
    <mergeCell ref="D4:E4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CDC11-4DDF-4EB2-A7C9-A0178A8019A0}">
  <dimension ref="A2:F68"/>
  <sheetViews>
    <sheetView view="pageBreakPreview" zoomScale="60" zoomScaleNormal="100" workbookViewId="0">
      <selection activeCell="D10" sqref="D10"/>
    </sheetView>
  </sheetViews>
  <sheetFormatPr defaultRowHeight="15"/>
  <cols>
    <col min="1" max="2" width="6.7109375" customWidth="1"/>
    <col min="3" max="5" width="36.7109375" customWidth="1"/>
    <col min="6" max="6" width="9" customWidth="1"/>
  </cols>
  <sheetData>
    <row r="2" spans="1:6">
      <c r="B2" s="123" t="s">
        <v>94</v>
      </c>
      <c r="C2" s="124"/>
    </row>
    <row r="3" spans="1:6">
      <c r="B3" s="80">
        <v>1</v>
      </c>
      <c r="C3" s="46" t="s">
        <v>5</v>
      </c>
    </row>
    <row r="4" spans="1:6">
      <c r="B4" s="80">
        <v>2</v>
      </c>
      <c r="C4" s="46" t="s">
        <v>8</v>
      </c>
    </row>
    <row r="5" spans="1:6">
      <c r="B5" s="80">
        <v>3</v>
      </c>
      <c r="C5" s="46" t="s">
        <v>10</v>
      </c>
    </row>
    <row r="6" spans="1:6">
      <c r="B6" s="80">
        <v>4</v>
      </c>
      <c r="C6" s="46" t="s">
        <v>12</v>
      </c>
    </row>
    <row r="7" spans="1:6">
      <c r="B7" s="80">
        <v>5</v>
      </c>
      <c r="C7" s="46" t="s">
        <v>14</v>
      </c>
    </row>
    <row r="8" spans="1:6">
      <c r="B8" s="80">
        <v>6</v>
      </c>
      <c r="C8" s="46" t="s">
        <v>16</v>
      </c>
    </row>
    <row r="9" spans="1:6">
      <c r="B9" s="80">
        <v>7</v>
      </c>
      <c r="C9" s="46" t="s">
        <v>20</v>
      </c>
    </row>
    <row r="10" spans="1:6">
      <c r="B10" s="80">
        <v>8</v>
      </c>
      <c r="C10" s="46" t="s">
        <v>22</v>
      </c>
    </row>
    <row r="11" spans="1:6">
      <c r="B11" s="81">
        <v>9</v>
      </c>
      <c r="C11" s="48" t="s">
        <v>23</v>
      </c>
    </row>
    <row r="13" spans="1:6" ht="23.25">
      <c r="A13" s="125" t="s">
        <v>95</v>
      </c>
      <c r="B13" s="126"/>
      <c r="C13" s="126"/>
      <c r="D13" s="126"/>
      <c r="E13" s="127" t="s">
        <v>96</v>
      </c>
      <c r="F13" s="128"/>
    </row>
    <row r="14" spans="1:6" hidden="1">
      <c r="A14" s="82">
        <v>5.5555555555555558E-3</v>
      </c>
      <c r="B14" s="83">
        <v>5.5555555555555558E-3</v>
      </c>
      <c r="D14" s="96" t="s">
        <v>97</v>
      </c>
      <c r="F14" s="85"/>
    </row>
    <row r="15" spans="1:6">
      <c r="A15" s="26"/>
      <c r="D15" s="84"/>
      <c r="F15" s="85"/>
    </row>
    <row r="16" spans="1:6">
      <c r="A16" s="86" t="s">
        <v>98</v>
      </c>
      <c r="B16" s="84"/>
      <c r="C16" s="87">
        <f>A21-D16</f>
        <v>0.36458333333333331</v>
      </c>
      <c r="D16" s="88">
        <v>1.0416666666666666E-2</v>
      </c>
      <c r="F16" s="85"/>
    </row>
    <row r="17" spans="1:6">
      <c r="A17" s="86"/>
      <c r="B17" s="84"/>
      <c r="C17" s="87"/>
      <c r="D17" s="88"/>
      <c r="F17" s="85"/>
    </row>
    <row r="18" spans="1:6">
      <c r="A18" s="26" t="s">
        <v>99</v>
      </c>
      <c r="C18" s="87">
        <v>6.9444444444444441E-3</v>
      </c>
      <c r="D18" s="97"/>
      <c r="F18" s="85"/>
    </row>
    <row r="19" spans="1:6">
      <c r="A19" s="26"/>
      <c r="C19" s="97"/>
      <c r="D19" s="97"/>
      <c r="F19" s="85"/>
    </row>
    <row r="20" spans="1:6">
      <c r="A20" s="89" t="s">
        <v>100</v>
      </c>
      <c r="B20" s="90" t="s">
        <v>101</v>
      </c>
      <c r="C20" s="98" t="s">
        <v>102</v>
      </c>
      <c r="D20" s="98" t="s">
        <v>103</v>
      </c>
      <c r="E20" s="98" t="s">
        <v>104</v>
      </c>
      <c r="F20" s="99"/>
    </row>
    <row r="21" spans="1:6">
      <c r="A21" s="91">
        <v>0.375</v>
      </c>
      <c r="B21" s="92">
        <f t="shared" ref="B21:B29" si="0">A21+$C$18</f>
        <v>0.38194444444444442</v>
      </c>
      <c r="C21" s="113" t="str">
        <f>C3</f>
        <v>Varbergs GIF Gymnastik</v>
      </c>
      <c r="D21" s="113" t="str">
        <f>C4</f>
        <v>GK Motus-Salto</v>
      </c>
      <c r="E21" s="113" t="str">
        <f>C5</f>
        <v>ABGS lag 1</v>
      </c>
      <c r="F21" s="85"/>
    </row>
    <row r="22" spans="1:6">
      <c r="A22" s="91">
        <f>B21</f>
        <v>0.38194444444444442</v>
      </c>
      <c r="B22" s="92">
        <f t="shared" si="0"/>
        <v>0.38888888888888884</v>
      </c>
      <c r="C22" s="113" t="str">
        <f>C6</f>
        <v>Täby GF</v>
      </c>
      <c r="D22" s="113" t="str">
        <f>C7</f>
        <v>Järfällagymnasterna Trupp 1</v>
      </c>
      <c r="E22" s="113" t="str">
        <f>C8</f>
        <v>Eskilstuna Top Gymnastics (IK Eskilstuna)</v>
      </c>
      <c r="F22" s="85"/>
    </row>
    <row r="23" spans="1:6">
      <c r="A23" s="91">
        <f>B22</f>
        <v>0.38888888888888884</v>
      </c>
      <c r="B23" s="92">
        <f t="shared" si="0"/>
        <v>0.39583333333333326</v>
      </c>
      <c r="C23" s="113" t="str">
        <f>C9</f>
        <v>GT Vikingarna ET</v>
      </c>
      <c r="D23" s="113" t="str">
        <f>C10</f>
        <v>Brommagymnasterna lag 1</v>
      </c>
      <c r="E23" s="113" t="str">
        <f>C11</f>
        <v>GF Örebro</v>
      </c>
      <c r="F23" s="85"/>
    </row>
    <row r="24" spans="1:6">
      <c r="A24" s="91">
        <f>B23</f>
        <v>0.39583333333333326</v>
      </c>
      <c r="B24" s="92">
        <f t="shared" si="0"/>
        <v>0.40277777777777768</v>
      </c>
      <c r="C24" s="113" t="str">
        <f>C5</f>
        <v>ABGS lag 1</v>
      </c>
      <c r="D24" s="113" t="str">
        <f>C3</f>
        <v>Varbergs GIF Gymnastik</v>
      </c>
      <c r="E24" s="113" t="str">
        <f>C4</f>
        <v>GK Motus-Salto</v>
      </c>
      <c r="F24" s="85"/>
    </row>
    <row r="25" spans="1:6">
      <c r="A25" s="91">
        <f t="shared" ref="A25:A26" si="1">B24</f>
        <v>0.40277777777777768</v>
      </c>
      <c r="B25" s="92">
        <f t="shared" si="0"/>
        <v>0.4097222222222221</v>
      </c>
      <c r="C25" s="113" t="str">
        <f>C8</f>
        <v>Eskilstuna Top Gymnastics (IK Eskilstuna)</v>
      </c>
      <c r="D25" s="113" t="str">
        <f>C6</f>
        <v>Täby GF</v>
      </c>
      <c r="E25" s="113" t="str">
        <f>C7</f>
        <v>Järfällagymnasterna Trupp 1</v>
      </c>
      <c r="F25" s="85"/>
    </row>
    <row r="26" spans="1:6">
      <c r="A26" s="91">
        <f t="shared" si="1"/>
        <v>0.4097222222222221</v>
      </c>
      <c r="B26" s="92">
        <f t="shared" si="0"/>
        <v>0.41666666666666652</v>
      </c>
      <c r="C26" s="113" t="str">
        <f>C11</f>
        <v>GF Örebro</v>
      </c>
      <c r="D26" s="113" t="str">
        <f>C9</f>
        <v>GT Vikingarna ET</v>
      </c>
      <c r="E26" s="113" t="str">
        <f>C10</f>
        <v>Brommagymnasterna lag 1</v>
      </c>
      <c r="F26" s="85"/>
    </row>
    <row r="27" spans="1:6">
      <c r="A27" s="91">
        <f>B26</f>
        <v>0.41666666666666652</v>
      </c>
      <c r="B27" s="92">
        <f t="shared" si="0"/>
        <v>0.42361111111111094</v>
      </c>
      <c r="C27" s="113" t="str">
        <f>C4</f>
        <v>GK Motus-Salto</v>
      </c>
      <c r="D27" s="113" t="str">
        <f>C5</f>
        <v>ABGS lag 1</v>
      </c>
      <c r="E27" s="113" t="str">
        <f>C3</f>
        <v>Varbergs GIF Gymnastik</v>
      </c>
      <c r="F27" s="85"/>
    </row>
    <row r="28" spans="1:6">
      <c r="A28" s="91">
        <f t="shared" ref="A28" si="2">B27</f>
        <v>0.42361111111111094</v>
      </c>
      <c r="B28" s="92">
        <f t="shared" si="0"/>
        <v>0.43055555555555536</v>
      </c>
      <c r="C28" s="113" t="str">
        <f>C7</f>
        <v>Järfällagymnasterna Trupp 1</v>
      </c>
      <c r="D28" s="113" t="str">
        <f>C8</f>
        <v>Eskilstuna Top Gymnastics (IK Eskilstuna)</v>
      </c>
      <c r="E28" s="113" t="str">
        <f>C6</f>
        <v>Täby GF</v>
      </c>
      <c r="F28" s="85"/>
    </row>
    <row r="29" spans="1:6">
      <c r="A29" s="91">
        <f>B28</f>
        <v>0.43055555555555536</v>
      </c>
      <c r="B29" s="92">
        <f t="shared" si="0"/>
        <v>0.43749999999999978</v>
      </c>
      <c r="C29" s="113" t="str">
        <f>C10</f>
        <v>Brommagymnasterna lag 1</v>
      </c>
      <c r="D29" s="113" t="str">
        <f>C11</f>
        <v>GF Örebro</v>
      </c>
      <c r="E29" s="113" t="str">
        <f>C9</f>
        <v>GT Vikingarna ET</v>
      </c>
      <c r="F29" s="85"/>
    </row>
    <row r="30" spans="1:6">
      <c r="A30" s="93"/>
      <c r="B30" s="94"/>
      <c r="C30" s="94"/>
      <c r="D30" s="94"/>
      <c r="E30" s="94"/>
      <c r="F30" s="95"/>
    </row>
    <row r="32" spans="1:6" ht="23.25">
      <c r="A32" s="117" t="s">
        <v>105</v>
      </c>
      <c r="B32" s="118"/>
      <c r="C32" s="118"/>
      <c r="D32" s="118"/>
      <c r="E32" s="118"/>
      <c r="F32" s="119"/>
    </row>
    <row r="33" spans="1:6">
      <c r="A33" s="86"/>
      <c r="C33" s="100"/>
      <c r="D33" s="100"/>
      <c r="E33" s="100"/>
      <c r="F33" s="85"/>
    </row>
    <row r="34" spans="1:6">
      <c r="A34" s="120" t="s">
        <v>106</v>
      </c>
      <c r="B34" s="121"/>
      <c r="C34" s="37">
        <v>0.44097222222222227</v>
      </c>
      <c r="E34" s="100"/>
      <c r="F34" s="85"/>
    </row>
    <row r="35" spans="1:6">
      <c r="A35" s="86"/>
      <c r="B35" s="101"/>
      <c r="D35" s="100"/>
      <c r="E35" s="100"/>
      <c r="F35" s="85"/>
    </row>
    <row r="36" spans="1:6">
      <c r="A36" s="120" t="s">
        <v>107</v>
      </c>
      <c r="B36" s="121"/>
      <c r="C36" s="37">
        <v>0.44444444444444442</v>
      </c>
      <c r="E36" s="100"/>
      <c r="F36" s="85"/>
    </row>
    <row r="37" spans="1:6">
      <c r="A37" s="86"/>
      <c r="C37" s="100"/>
      <c r="D37" s="100"/>
      <c r="E37" s="100"/>
      <c r="F37" s="85"/>
    </row>
    <row r="38" spans="1:6">
      <c r="A38" s="122" t="s">
        <v>108</v>
      </c>
      <c r="B38" s="121"/>
      <c r="C38" s="102" t="s">
        <v>102</v>
      </c>
      <c r="D38" s="102" t="s">
        <v>103</v>
      </c>
      <c r="E38" s="102" t="s">
        <v>104</v>
      </c>
      <c r="F38" s="85"/>
    </row>
    <row r="39" spans="1:6">
      <c r="A39" s="86"/>
      <c r="B39" s="103">
        <v>1</v>
      </c>
      <c r="C39" s="104" t="str">
        <f>C3</f>
        <v>Varbergs GIF Gymnastik</v>
      </c>
      <c r="D39" s="105"/>
      <c r="E39" s="105"/>
      <c r="F39" s="106">
        <v>2.4305555555555556E-3</v>
      </c>
    </row>
    <row r="40" spans="1:6">
      <c r="A40" s="86"/>
      <c r="B40" s="103">
        <v>2</v>
      </c>
      <c r="C40" s="105"/>
      <c r="D40" s="104" t="str">
        <f>C4</f>
        <v>GK Motus-Salto</v>
      </c>
      <c r="E40" s="105"/>
      <c r="F40" s="106">
        <v>2.4305555555555556E-3</v>
      </c>
    </row>
    <row r="41" spans="1:6">
      <c r="A41" s="86"/>
      <c r="B41" s="103">
        <v>3</v>
      </c>
      <c r="C41" s="105"/>
      <c r="D41" s="105"/>
      <c r="E41" s="104" t="str">
        <f>C5</f>
        <v>ABGS lag 1</v>
      </c>
      <c r="F41" s="106">
        <v>2.4305555555555556E-3</v>
      </c>
    </row>
    <row r="42" spans="1:6">
      <c r="A42" s="86"/>
      <c r="B42" s="103">
        <v>4</v>
      </c>
      <c r="C42" s="104" t="str">
        <f>C6</f>
        <v>Täby GF</v>
      </c>
      <c r="D42" s="105"/>
      <c r="E42" s="105"/>
      <c r="F42" s="106">
        <v>2.4305555555555556E-3</v>
      </c>
    </row>
    <row r="43" spans="1:6">
      <c r="A43" s="86"/>
      <c r="B43" s="103">
        <v>5</v>
      </c>
      <c r="C43" s="105"/>
      <c r="D43" s="104" t="str">
        <f>C7</f>
        <v>Järfällagymnasterna Trupp 1</v>
      </c>
      <c r="E43" s="105"/>
      <c r="F43" s="106">
        <v>2.4305555555555556E-3</v>
      </c>
    </row>
    <row r="44" spans="1:6">
      <c r="A44" s="86"/>
      <c r="B44" s="103">
        <v>6</v>
      </c>
      <c r="C44" s="105"/>
      <c r="D44" s="105"/>
      <c r="E44" s="104" t="str">
        <f>C8</f>
        <v>Eskilstuna Top Gymnastics (IK Eskilstuna)</v>
      </c>
      <c r="F44" s="106">
        <v>2.4305555555555556E-3</v>
      </c>
    </row>
    <row r="45" spans="1:6">
      <c r="A45" s="86"/>
      <c r="B45" s="103">
        <v>7</v>
      </c>
      <c r="C45" s="104" t="str">
        <f>C9</f>
        <v>GT Vikingarna ET</v>
      </c>
      <c r="D45" s="105"/>
      <c r="E45" s="105"/>
      <c r="F45" s="106">
        <v>2.4305555555555556E-3</v>
      </c>
    </row>
    <row r="46" spans="1:6">
      <c r="A46" s="86"/>
      <c r="B46" s="103">
        <v>8</v>
      </c>
      <c r="C46" s="105"/>
      <c r="D46" s="104" t="str">
        <f>C10</f>
        <v>Brommagymnasterna lag 1</v>
      </c>
      <c r="E46" s="105"/>
      <c r="F46" s="106">
        <v>2.4305555555555556E-3</v>
      </c>
    </row>
    <row r="47" spans="1:6">
      <c r="A47" s="86"/>
      <c r="B47" s="103">
        <v>9</v>
      </c>
      <c r="C47" s="105"/>
      <c r="D47" s="105"/>
      <c r="E47" s="104" t="str">
        <f>C11</f>
        <v>GF Örebro</v>
      </c>
      <c r="F47" s="106">
        <v>2.4305555555555556E-3</v>
      </c>
    </row>
    <row r="48" spans="1:6">
      <c r="A48" s="86"/>
      <c r="B48" s="103">
        <v>10</v>
      </c>
      <c r="C48" s="104" t="str">
        <f>C5</f>
        <v>ABGS lag 1</v>
      </c>
      <c r="D48" s="105"/>
      <c r="E48" s="105"/>
      <c r="F48" s="106">
        <v>2.4305555555555556E-3</v>
      </c>
    </row>
    <row r="49" spans="1:6">
      <c r="A49" s="86"/>
      <c r="B49" s="103">
        <v>11</v>
      </c>
      <c r="C49" s="105"/>
      <c r="D49" s="104" t="str">
        <f>C3</f>
        <v>Varbergs GIF Gymnastik</v>
      </c>
      <c r="E49" s="105"/>
      <c r="F49" s="106">
        <v>2.4305555555555556E-3</v>
      </c>
    </row>
    <row r="50" spans="1:6">
      <c r="A50" s="86"/>
      <c r="B50" s="103">
        <v>12</v>
      </c>
      <c r="C50" s="105"/>
      <c r="D50" s="105"/>
      <c r="E50" s="104" t="str">
        <f>C4</f>
        <v>GK Motus-Salto</v>
      </c>
      <c r="F50" s="106">
        <v>2.4305555555555556E-3</v>
      </c>
    </row>
    <row r="51" spans="1:6">
      <c r="A51" s="86"/>
      <c r="B51" s="103">
        <v>13</v>
      </c>
      <c r="C51" s="104" t="str">
        <f>C8</f>
        <v>Eskilstuna Top Gymnastics (IK Eskilstuna)</v>
      </c>
      <c r="D51" s="105"/>
      <c r="E51" s="105"/>
      <c r="F51" s="106">
        <v>2.4305555555555556E-3</v>
      </c>
    </row>
    <row r="52" spans="1:6">
      <c r="A52" s="86"/>
      <c r="B52" s="103">
        <v>14</v>
      </c>
      <c r="C52" s="105"/>
      <c r="D52" s="104" t="str">
        <f>C6</f>
        <v>Täby GF</v>
      </c>
      <c r="E52" s="105"/>
      <c r="F52" s="106">
        <v>2.4305555555555556E-3</v>
      </c>
    </row>
    <row r="53" spans="1:6">
      <c r="A53" s="86"/>
      <c r="B53" s="103">
        <v>15</v>
      </c>
      <c r="C53" s="105"/>
      <c r="D53" s="105"/>
      <c r="E53" s="104" t="str">
        <f>C7</f>
        <v>Järfällagymnasterna Trupp 1</v>
      </c>
      <c r="F53" s="106">
        <v>2.4305555555555556E-3</v>
      </c>
    </row>
    <row r="54" spans="1:6">
      <c r="A54" s="86"/>
      <c r="B54" s="103">
        <v>16</v>
      </c>
      <c r="C54" s="104" t="str">
        <f>C11</f>
        <v>GF Örebro</v>
      </c>
      <c r="D54" s="105"/>
      <c r="E54" s="105"/>
      <c r="F54" s="106">
        <v>2.4305555555555556E-3</v>
      </c>
    </row>
    <row r="55" spans="1:6">
      <c r="A55" s="86"/>
      <c r="B55" s="103">
        <v>17</v>
      </c>
      <c r="C55" s="105"/>
      <c r="D55" s="104" t="str">
        <f>C9</f>
        <v>GT Vikingarna ET</v>
      </c>
      <c r="E55" s="105"/>
      <c r="F55" s="106">
        <v>2.4305555555555556E-3</v>
      </c>
    </row>
    <row r="56" spans="1:6">
      <c r="A56" s="86"/>
      <c r="B56" s="103">
        <v>18</v>
      </c>
      <c r="C56" s="105"/>
      <c r="D56" s="105"/>
      <c r="E56" s="104" t="str">
        <f>C10</f>
        <v>Brommagymnasterna lag 1</v>
      </c>
      <c r="F56" s="106">
        <v>2.4305555555555556E-3</v>
      </c>
    </row>
    <row r="57" spans="1:6">
      <c r="A57" s="86"/>
      <c r="B57" s="103">
        <v>19</v>
      </c>
      <c r="C57" s="104" t="str">
        <f>C4</f>
        <v>GK Motus-Salto</v>
      </c>
      <c r="D57" s="105"/>
      <c r="E57" s="105"/>
      <c r="F57" s="106">
        <v>2.4305555555555556E-3</v>
      </c>
    </row>
    <row r="58" spans="1:6">
      <c r="A58" s="86"/>
      <c r="B58" s="103">
        <v>20</v>
      </c>
      <c r="C58" s="105"/>
      <c r="D58" s="104" t="str">
        <f>C5</f>
        <v>ABGS lag 1</v>
      </c>
      <c r="E58" s="105"/>
      <c r="F58" s="106">
        <v>2.4305555555555556E-3</v>
      </c>
    </row>
    <row r="59" spans="1:6">
      <c r="A59" s="86"/>
      <c r="B59" s="103">
        <v>21</v>
      </c>
      <c r="C59" s="105"/>
      <c r="D59" s="105"/>
      <c r="E59" s="104" t="str">
        <f>C3</f>
        <v>Varbergs GIF Gymnastik</v>
      </c>
      <c r="F59" s="106">
        <v>2.4305555555555556E-3</v>
      </c>
    </row>
    <row r="60" spans="1:6">
      <c r="A60" s="86"/>
      <c r="B60" s="103">
        <v>22</v>
      </c>
      <c r="C60" s="104" t="str">
        <f>C7</f>
        <v>Järfällagymnasterna Trupp 1</v>
      </c>
      <c r="D60" s="105"/>
      <c r="E60" s="105"/>
      <c r="F60" s="106">
        <v>2.4305555555555556E-3</v>
      </c>
    </row>
    <row r="61" spans="1:6">
      <c r="A61" s="86"/>
      <c r="B61" s="103">
        <v>23</v>
      </c>
      <c r="C61" s="105"/>
      <c r="D61" s="104" t="str">
        <f>C8</f>
        <v>Eskilstuna Top Gymnastics (IK Eskilstuna)</v>
      </c>
      <c r="E61" s="105"/>
      <c r="F61" s="106">
        <v>2.4305555555555556E-3</v>
      </c>
    </row>
    <row r="62" spans="1:6">
      <c r="A62" s="86"/>
      <c r="B62" s="103">
        <v>24</v>
      </c>
      <c r="C62" s="105"/>
      <c r="D62" s="105"/>
      <c r="E62" s="104" t="str">
        <f>C6</f>
        <v>Täby GF</v>
      </c>
      <c r="F62" s="106">
        <v>2.4305555555555556E-3</v>
      </c>
    </row>
    <row r="63" spans="1:6">
      <c r="A63" s="86"/>
      <c r="B63" s="103">
        <v>25</v>
      </c>
      <c r="C63" s="104" t="str">
        <f>C10</f>
        <v>Brommagymnasterna lag 1</v>
      </c>
      <c r="D63" s="105"/>
      <c r="E63" s="105"/>
      <c r="F63" s="106">
        <v>2.4305555555555556E-3</v>
      </c>
    </row>
    <row r="64" spans="1:6">
      <c r="A64" s="86"/>
      <c r="B64" s="103">
        <v>26</v>
      </c>
      <c r="C64" s="105"/>
      <c r="D64" s="104" t="str">
        <f>C11</f>
        <v>GF Örebro</v>
      </c>
      <c r="E64" s="105"/>
      <c r="F64" s="106">
        <v>2.4305555555555556E-3</v>
      </c>
    </row>
    <row r="65" spans="1:6">
      <c r="A65" s="86"/>
      <c r="B65" s="103">
        <v>27</v>
      </c>
      <c r="C65" s="105"/>
      <c r="D65" s="105"/>
      <c r="E65" s="104" t="str">
        <f>C9</f>
        <v>GT Vikingarna ET</v>
      </c>
      <c r="F65" s="106">
        <v>2.4305555555555556E-3</v>
      </c>
    </row>
    <row r="66" spans="1:6">
      <c r="A66" s="86"/>
      <c r="B66" s="103"/>
      <c r="C66" s="100"/>
      <c r="D66" s="100"/>
      <c r="E66" s="107"/>
      <c r="F66" s="108">
        <f>SUM(F39:F65)</f>
        <v>6.5624999999999975E-2</v>
      </c>
    </row>
    <row r="67" spans="1:6">
      <c r="A67" s="86"/>
      <c r="B67" s="103"/>
      <c r="C67" s="100" t="s">
        <v>109</v>
      </c>
      <c r="D67" s="109">
        <f>C36+F66</f>
        <v>0.51006944444444435</v>
      </c>
      <c r="E67" s="84"/>
      <c r="F67" s="85"/>
    </row>
    <row r="68" spans="1:6">
      <c r="A68" s="93"/>
      <c r="B68" s="110"/>
      <c r="C68" s="111"/>
      <c r="D68" s="112"/>
      <c r="E68" s="111"/>
      <c r="F68" s="95"/>
    </row>
  </sheetData>
  <mergeCells count="7">
    <mergeCell ref="A32:F32"/>
    <mergeCell ref="A34:B34"/>
    <mergeCell ref="A36:B36"/>
    <mergeCell ref="A38:B38"/>
    <mergeCell ref="B2:C2"/>
    <mergeCell ref="A13:D13"/>
    <mergeCell ref="E13:F13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65"/>
  <sheetViews>
    <sheetView view="pageBreakPreview" topLeftCell="A30" zoomScale="60" zoomScaleNormal="100" workbookViewId="0">
      <selection activeCell="B44" sqref="B44:B76"/>
    </sheetView>
  </sheetViews>
  <sheetFormatPr defaultColWidth="14.42578125" defaultRowHeight="15" customHeight="1"/>
  <cols>
    <col min="1" max="2" width="6.7109375" customWidth="1"/>
    <col min="3" max="6" width="38" bestFit="1" customWidth="1"/>
    <col min="7" max="26" width="8.7109375" customWidth="1"/>
  </cols>
  <sheetData>
    <row r="1" spans="1:7" ht="14.25" customHeight="1">
      <c r="B1" s="25"/>
      <c r="C1" s="25"/>
    </row>
    <row r="2" spans="1:7" ht="14.25" customHeight="1">
      <c r="A2" s="25"/>
      <c r="B2" s="129" t="s">
        <v>110</v>
      </c>
      <c r="C2" s="130"/>
      <c r="D2" s="25"/>
    </row>
    <row r="3" spans="1:7" ht="14.25" customHeight="1">
      <c r="A3" s="25"/>
      <c r="B3" s="45">
        <v>10</v>
      </c>
      <c r="C3" s="46" t="s">
        <v>25</v>
      </c>
      <c r="D3" s="25"/>
    </row>
    <row r="4" spans="1:7" ht="14.25" customHeight="1">
      <c r="A4" s="25"/>
      <c r="B4" s="45">
        <v>11</v>
      </c>
      <c r="C4" s="46" t="s">
        <v>26</v>
      </c>
      <c r="D4" s="25"/>
    </row>
    <row r="5" spans="1:7" ht="14.25" customHeight="1">
      <c r="A5" s="25"/>
      <c r="B5" s="45">
        <v>12</v>
      </c>
      <c r="C5" s="46" t="s">
        <v>27</v>
      </c>
      <c r="D5" s="25"/>
    </row>
    <row r="6" spans="1:7" ht="14.25" customHeight="1">
      <c r="A6" s="25"/>
      <c r="B6" s="45">
        <v>13</v>
      </c>
      <c r="C6" s="46" t="s">
        <v>28</v>
      </c>
      <c r="D6" s="25"/>
    </row>
    <row r="7" spans="1:7" ht="14.25" customHeight="1">
      <c r="A7" s="25"/>
      <c r="B7" s="45">
        <v>14</v>
      </c>
      <c r="C7" s="46" t="s">
        <v>29</v>
      </c>
      <c r="D7" s="25"/>
    </row>
    <row r="8" spans="1:7" ht="14.25" customHeight="1">
      <c r="A8" s="25"/>
      <c r="B8" s="45">
        <v>15</v>
      </c>
      <c r="C8" s="46" t="s">
        <v>30</v>
      </c>
      <c r="D8" s="25"/>
    </row>
    <row r="9" spans="1:7" ht="14.25" customHeight="1">
      <c r="A9" s="25"/>
      <c r="B9" s="45">
        <v>16</v>
      </c>
      <c r="C9" s="46" t="s">
        <v>31</v>
      </c>
      <c r="D9" s="25"/>
    </row>
    <row r="10" spans="1:7" ht="14.25" customHeight="1">
      <c r="A10" s="25"/>
      <c r="B10" s="45">
        <v>17</v>
      </c>
      <c r="C10" s="46" t="s">
        <v>32</v>
      </c>
      <c r="D10" s="25"/>
    </row>
    <row r="11" spans="1:7" ht="14.25" customHeight="1">
      <c r="A11" s="25"/>
      <c r="B11" s="45">
        <v>18</v>
      </c>
      <c r="C11" s="46" t="s">
        <v>33</v>
      </c>
      <c r="D11" s="25"/>
    </row>
    <row r="12" spans="1:7" ht="14.25" customHeight="1">
      <c r="A12" s="25"/>
      <c r="B12" s="45">
        <v>19</v>
      </c>
      <c r="C12" s="46" t="s">
        <v>34</v>
      </c>
      <c r="D12" s="25"/>
    </row>
    <row r="13" spans="1:7" ht="14.25" customHeight="1">
      <c r="A13" s="25"/>
      <c r="B13" s="47">
        <v>20</v>
      </c>
      <c r="C13" s="48" t="s">
        <v>35</v>
      </c>
      <c r="D13" s="25"/>
    </row>
    <row r="14" spans="1:7" ht="14.25" customHeight="1">
      <c r="A14" s="25"/>
      <c r="B14" s="25"/>
      <c r="C14" s="25"/>
      <c r="D14" s="25"/>
      <c r="E14" s="25"/>
      <c r="F14" s="25"/>
    </row>
    <row r="15" spans="1:7" ht="22.5" customHeight="1">
      <c r="A15" s="125" t="s">
        <v>111</v>
      </c>
      <c r="B15" s="126"/>
      <c r="C15" s="126"/>
      <c r="D15" s="126"/>
      <c r="E15" s="127" t="s">
        <v>96</v>
      </c>
      <c r="F15" s="128"/>
      <c r="G15" s="25"/>
    </row>
    <row r="16" spans="1:7" ht="14.25" hidden="1" customHeight="1">
      <c r="A16" s="52">
        <v>5.5555555555555558E-3</v>
      </c>
      <c r="B16" s="17">
        <v>5.5555555555555558E-3</v>
      </c>
      <c r="C16" s="25"/>
      <c r="D16" s="17"/>
      <c r="E16" s="25"/>
      <c r="F16" s="2"/>
      <c r="G16" s="25"/>
    </row>
    <row r="17" spans="1:7" ht="14.25" customHeight="1">
      <c r="A17" s="26"/>
      <c r="B17" s="25"/>
      <c r="C17" s="25"/>
      <c r="D17" s="17"/>
      <c r="E17" s="25"/>
      <c r="F17" s="2"/>
      <c r="G17" s="25"/>
    </row>
    <row r="18" spans="1:7" ht="14.25" customHeight="1">
      <c r="A18" s="18" t="s">
        <v>98</v>
      </c>
      <c r="B18" s="17"/>
      <c r="C18" s="37">
        <v>0.51388888888888895</v>
      </c>
      <c r="D18" s="36">
        <v>1.0416666666666666E-2</v>
      </c>
      <c r="E18" s="25"/>
      <c r="F18" s="2"/>
      <c r="G18" s="25"/>
    </row>
    <row r="19" spans="1:7" ht="14.25" customHeight="1">
      <c r="A19" s="18"/>
      <c r="B19" s="17"/>
      <c r="C19" s="37"/>
      <c r="D19" s="36"/>
      <c r="E19" s="25"/>
      <c r="F19" s="2"/>
      <c r="G19" s="25"/>
    </row>
    <row r="20" spans="1:7" ht="14.25" customHeight="1">
      <c r="A20" s="26" t="s">
        <v>99</v>
      </c>
      <c r="B20" s="25"/>
      <c r="C20" s="37">
        <v>6.9444444444444441E-3</v>
      </c>
      <c r="D20" s="27"/>
      <c r="E20" s="25"/>
      <c r="F20" s="2"/>
      <c r="G20" s="25"/>
    </row>
    <row r="21" spans="1:7" ht="14.25" customHeight="1">
      <c r="A21" s="26"/>
      <c r="B21" s="25"/>
      <c r="C21" s="17"/>
      <c r="D21" s="27"/>
      <c r="E21" s="25"/>
      <c r="F21" s="2"/>
      <c r="G21" s="25"/>
    </row>
    <row r="22" spans="1:7" ht="14.25" customHeight="1">
      <c r="A22" s="21" t="s">
        <v>100</v>
      </c>
      <c r="B22" s="28" t="s">
        <v>101</v>
      </c>
      <c r="C22" s="28" t="s">
        <v>102</v>
      </c>
      <c r="D22" s="28" t="s">
        <v>103</v>
      </c>
      <c r="E22" s="28" t="s">
        <v>104</v>
      </c>
      <c r="F22" s="9"/>
      <c r="G22" s="25"/>
    </row>
    <row r="23" spans="1:7" ht="14.25" customHeight="1">
      <c r="A23" s="12">
        <v>0.52430555555555558</v>
      </c>
      <c r="B23" s="10">
        <f t="shared" ref="B23:B33" si="0">A23+$C$20</f>
        <v>0.53125</v>
      </c>
      <c r="C23" s="66" t="str">
        <f>C3</f>
        <v>Halmstad Frigymnaster</v>
      </c>
      <c r="D23" s="66" t="str">
        <f>C4</f>
        <v>Enebybergsgymnasterna Trupp 1</v>
      </c>
      <c r="E23" s="66" t="str">
        <f>C5</f>
        <v>GCF Uppsala</v>
      </c>
      <c r="F23" s="2"/>
      <c r="G23" s="25"/>
    </row>
    <row r="24" spans="1:7" ht="14.25" customHeight="1">
      <c r="A24" s="12">
        <f t="shared" ref="A24:A33" si="1">B23</f>
        <v>0.53125</v>
      </c>
      <c r="B24" s="10">
        <f t="shared" si="0"/>
        <v>0.53819444444444442</v>
      </c>
      <c r="C24" s="66" t="str">
        <f>C6</f>
        <v>Sollentunagymnasterna ET</v>
      </c>
      <c r="D24" s="66" t="str">
        <f>C7</f>
        <v>SOL GF - Junior</v>
      </c>
      <c r="E24" s="66" t="str">
        <f>C8</f>
        <v>Tyresjönackabaden (Tyresögymnastiken)</v>
      </c>
      <c r="F24" s="2"/>
      <c r="G24" s="25"/>
    </row>
    <row r="25" spans="1:7" ht="14.25" customHeight="1">
      <c r="A25" s="12">
        <f t="shared" si="1"/>
        <v>0.53819444444444442</v>
      </c>
      <c r="B25" s="10">
        <f t="shared" si="0"/>
        <v>0.54513888888888884</v>
      </c>
      <c r="C25" s="66" t="str">
        <f>C9</f>
        <v>GK Splitt</v>
      </c>
      <c r="D25" s="66" t="str">
        <f>C10</f>
        <v>Huddinge GF Trupp 1</v>
      </c>
      <c r="E25" s="66" t="str">
        <f>C11</f>
        <v>ABGS lag 2</v>
      </c>
      <c r="F25" s="2"/>
      <c r="G25" s="25"/>
    </row>
    <row r="26" spans="1:7" ht="14.25" customHeight="1">
      <c r="A26" s="12">
        <f t="shared" si="1"/>
        <v>0.54513888888888884</v>
      </c>
      <c r="B26" s="10">
        <f t="shared" si="0"/>
        <v>0.55208333333333326</v>
      </c>
      <c r="C26" s="66" t="str">
        <f>C12</f>
        <v>GK Engelholmsgymnasterna</v>
      </c>
      <c r="D26" s="66" t="str">
        <f>C13</f>
        <v>Brommagymnasterna lag 2</v>
      </c>
      <c r="E26" s="66" t="str">
        <f>C3</f>
        <v>Halmstad Frigymnaster</v>
      </c>
      <c r="F26" s="2"/>
      <c r="G26" s="25"/>
    </row>
    <row r="27" spans="1:7" ht="14.25" customHeight="1">
      <c r="A27" s="12">
        <f t="shared" si="1"/>
        <v>0.55208333333333326</v>
      </c>
      <c r="B27" s="10">
        <f t="shared" si="0"/>
        <v>0.55902777777777768</v>
      </c>
      <c r="C27" s="66" t="str">
        <f>C4</f>
        <v>Enebybergsgymnasterna Trupp 1</v>
      </c>
      <c r="D27" s="66" t="str">
        <f>C5</f>
        <v>GCF Uppsala</v>
      </c>
      <c r="E27" s="66" t="str">
        <f>C6</f>
        <v>Sollentunagymnasterna ET</v>
      </c>
      <c r="F27" s="2"/>
      <c r="G27" s="25"/>
    </row>
    <row r="28" spans="1:7" ht="14.25" customHeight="1">
      <c r="A28" s="12">
        <f t="shared" si="1"/>
        <v>0.55902777777777768</v>
      </c>
      <c r="B28" s="10">
        <f t="shared" si="0"/>
        <v>0.5659722222222221</v>
      </c>
      <c r="C28" s="66" t="str">
        <f>C7</f>
        <v>SOL GF - Junior</v>
      </c>
      <c r="D28" s="66" t="str">
        <f>C8</f>
        <v>Tyresjönackabaden (Tyresögymnastiken)</v>
      </c>
      <c r="E28" s="66" t="str">
        <f>C9</f>
        <v>GK Splitt</v>
      </c>
      <c r="F28" s="2"/>
      <c r="G28" s="25"/>
    </row>
    <row r="29" spans="1:7" ht="14.25" customHeight="1">
      <c r="A29" s="12">
        <f t="shared" si="1"/>
        <v>0.5659722222222221</v>
      </c>
      <c r="B29" s="10">
        <f t="shared" si="0"/>
        <v>0.57291666666666652</v>
      </c>
      <c r="C29" s="66" t="str">
        <f>C10</f>
        <v>Huddinge GF Trupp 1</v>
      </c>
      <c r="D29" s="66" t="str">
        <f>C11</f>
        <v>ABGS lag 2</v>
      </c>
      <c r="E29" s="66" t="str">
        <f>C12</f>
        <v>GK Engelholmsgymnasterna</v>
      </c>
      <c r="F29" s="2"/>
      <c r="G29" s="25"/>
    </row>
    <row r="30" spans="1:7" ht="14.25" customHeight="1">
      <c r="A30" s="12">
        <f t="shared" si="1"/>
        <v>0.57291666666666652</v>
      </c>
      <c r="B30" s="10">
        <f t="shared" si="0"/>
        <v>0.57986111111111094</v>
      </c>
      <c r="C30" s="66" t="str">
        <f>C13</f>
        <v>Brommagymnasterna lag 2</v>
      </c>
      <c r="D30" s="66" t="str">
        <f>C3</f>
        <v>Halmstad Frigymnaster</v>
      </c>
      <c r="E30" s="66" t="str">
        <f>C4</f>
        <v>Enebybergsgymnasterna Trupp 1</v>
      </c>
      <c r="F30" s="2"/>
      <c r="G30" s="25"/>
    </row>
    <row r="31" spans="1:7" ht="14.25" customHeight="1">
      <c r="A31" s="12">
        <f t="shared" si="1"/>
        <v>0.57986111111111094</v>
      </c>
      <c r="B31" s="10">
        <f t="shared" si="0"/>
        <v>0.58680555555555536</v>
      </c>
      <c r="C31" s="66" t="str">
        <f>C5</f>
        <v>GCF Uppsala</v>
      </c>
      <c r="D31" s="66" t="str">
        <f>C6</f>
        <v>Sollentunagymnasterna ET</v>
      </c>
      <c r="E31" s="66" t="str">
        <f>C7</f>
        <v>SOL GF - Junior</v>
      </c>
      <c r="F31" s="2"/>
      <c r="G31" s="25"/>
    </row>
    <row r="32" spans="1:7" ht="14.25" customHeight="1">
      <c r="A32" s="12">
        <f t="shared" si="1"/>
        <v>0.58680555555555536</v>
      </c>
      <c r="B32" s="10">
        <f t="shared" si="0"/>
        <v>0.59374999999999978</v>
      </c>
      <c r="C32" s="66" t="str">
        <f>C8</f>
        <v>Tyresjönackabaden (Tyresögymnastiken)</v>
      </c>
      <c r="D32" s="66" t="str">
        <f>C9</f>
        <v>GK Splitt</v>
      </c>
      <c r="E32" s="66" t="str">
        <f>C10</f>
        <v>Huddinge GF Trupp 1</v>
      </c>
      <c r="F32" s="2"/>
      <c r="G32" s="25"/>
    </row>
    <row r="33" spans="1:7" ht="14.25" customHeight="1">
      <c r="A33" s="12">
        <f t="shared" si="1"/>
        <v>0.59374999999999978</v>
      </c>
      <c r="B33" s="10">
        <f t="shared" si="0"/>
        <v>0.6006944444444442</v>
      </c>
      <c r="C33" s="66" t="str">
        <f>C11</f>
        <v>ABGS lag 2</v>
      </c>
      <c r="D33" s="66" t="str">
        <f>C12</f>
        <v>GK Engelholmsgymnasterna</v>
      </c>
      <c r="E33" s="66" t="str">
        <f>C13</f>
        <v>Brommagymnasterna lag 2</v>
      </c>
      <c r="F33" s="2"/>
      <c r="G33" s="25"/>
    </row>
    <row r="34" spans="1:7" ht="14.25" customHeight="1">
      <c r="A34" s="4"/>
      <c r="B34" s="5"/>
      <c r="C34" s="5"/>
      <c r="D34" s="5"/>
      <c r="E34" s="5"/>
      <c r="F34" s="7"/>
      <c r="G34" s="25"/>
    </row>
    <row r="35" spans="1:7" ht="14.25" customHeight="1">
      <c r="A35" s="25"/>
      <c r="B35" s="25"/>
      <c r="C35" s="25"/>
      <c r="D35" s="25"/>
      <c r="E35" s="25"/>
      <c r="F35" s="25"/>
    </row>
    <row r="36" spans="1:7" ht="14.25" customHeight="1">
      <c r="A36" s="25"/>
      <c r="B36" s="25"/>
      <c r="C36" s="25"/>
      <c r="D36" s="25"/>
      <c r="E36" s="25"/>
      <c r="F36" s="25"/>
    </row>
    <row r="37" spans="1:7" ht="23.45" customHeight="1">
      <c r="A37" s="117" t="s">
        <v>112</v>
      </c>
      <c r="B37" s="118"/>
      <c r="C37" s="118"/>
      <c r="D37" s="118"/>
      <c r="E37" s="118"/>
      <c r="F37" s="119"/>
      <c r="G37" s="25"/>
    </row>
    <row r="38" spans="1:7" ht="14.25" customHeight="1">
      <c r="A38" s="18"/>
      <c r="B38" s="25"/>
      <c r="C38" s="19"/>
      <c r="D38" s="19"/>
      <c r="E38" s="19"/>
      <c r="F38" s="2"/>
      <c r="G38" s="25"/>
    </row>
    <row r="39" spans="1:7" ht="14.25" customHeight="1">
      <c r="A39" s="131" t="s">
        <v>106</v>
      </c>
      <c r="B39" s="132"/>
      <c r="C39" s="37">
        <v>0.60416666666666663</v>
      </c>
      <c r="D39" s="19"/>
      <c r="E39" s="19"/>
      <c r="F39" s="2"/>
      <c r="G39" s="25"/>
    </row>
    <row r="40" spans="1:7" ht="14.25" customHeight="1">
      <c r="A40" s="18"/>
      <c r="B40" s="30"/>
      <c r="C40" s="25"/>
      <c r="D40" s="19"/>
      <c r="E40" s="19"/>
      <c r="F40" s="2"/>
      <c r="G40" s="25"/>
    </row>
    <row r="41" spans="1:7" ht="14.25" customHeight="1">
      <c r="A41" s="131" t="s">
        <v>107</v>
      </c>
      <c r="B41" s="132"/>
      <c r="C41" s="37">
        <v>0.60763888888888895</v>
      </c>
      <c r="D41" s="19"/>
      <c r="E41" s="19"/>
      <c r="F41" s="2"/>
      <c r="G41" s="25"/>
    </row>
    <row r="42" spans="1:7" ht="14.25" customHeight="1">
      <c r="A42" s="18"/>
      <c r="B42" s="25"/>
      <c r="C42" s="19"/>
      <c r="D42" s="19"/>
      <c r="E42" s="19"/>
      <c r="F42" s="2"/>
      <c r="G42" s="25"/>
    </row>
    <row r="43" spans="1:7" ht="14.25" customHeight="1">
      <c r="A43" s="133" t="s">
        <v>108</v>
      </c>
      <c r="B43" s="132"/>
      <c r="C43" s="31" t="s">
        <v>102</v>
      </c>
      <c r="D43" s="31" t="s">
        <v>103</v>
      </c>
      <c r="E43" s="31" t="s">
        <v>104</v>
      </c>
      <c r="F43" s="2"/>
      <c r="G43" s="25"/>
    </row>
    <row r="44" spans="1:7" ht="14.25" customHeight="1">
      <c r="A44" s="18"/>
      <c r="B44" s="32">
        <v>28</v>
      </c>
      <c r="C44" s="3" t="str">
        <f>C3</f>
        <v>Halmstad Frigymnaster</v>
      </c>
      <c r="D44" s="24"/>
      <c r="E44" s="24"/>
      <c r="F44" s="13">
        <v>2.4305555555555556E-3</v>
      </c>
      <c r="G44" s="25"/>
    </row>
    <row r="45" spans="1:7" ht="14.25" customHeight="1">
      <c r="A45" s="18"/>
      <c r="B45" s="32">
        <v>29</v>
      </c>
      <c r="C45" s="24"/>
      <c r="D45" s="3" t="str">
        <f>C4</f>
        <v>Enebybergsgymnasterna Trupp 1</v>
      </c>
      <c r="E45" s="24"/>
      <c r="F45" s="13">
        <v>2.4305555555555556E-3</v>
      </c>
      <c r="G45" s="25"/>
    </row>
    <row r="46" spans="1:7" ht="14.25" customHeight="1">
      <c r="A46" s="18"/>
      <c r="B46" s="32">
        <v>30</v>
      </c>
      <c r="C46" s="24"/>
      <c r="D46" s="24"/>
      <c r="E46" s="3" t="str">
        <f>C5</f>
        <v>GCF Uppsala</v>
      </c>
      <c r="F46" s="13">
        <v>2.4305555555555556E-3</v>
      </c>
      <c r="G46" s="25"/>
    </row>
    <row r="47" spans="1:7" ht="14.25" customHeight="1">
      <c r="A47" s="18"/>
      <c r="B47" s="32">
        <v>31</v>
      </c>
      <c r="C47" s="3" t="str">
        <f>C6</f>
        <v>Sollentunagymnasterna ET</v>
      </c>
      <c r="D47" s="24"/>
      <c r="E47" s="24"/>
      <c r="F47" s="13">
        <v>2.4305555555555556E-3</v>
      </c>
      <c r="G47" s="25"/>
    </row>
    <row r="48" spans="1:7" ht="14.25" customHeight="1">
      <c r="A48" s="18"/>
      <c r="B48" s="32">
        <v>32</v>
      </c>
      <c r="C48" s="24"/>
      <c r="D48" s="3" t="str">
        <f>C7</f>
        <v>SOL GF - Junior</v>
      </c>
      <c r="E48" s="24"/>
      <c r="F48" s="13">
        <v>2.4305555555555556E-3</v>
      </c>
      <c r="G48" s="25"/>
    </row>
    <row r="49" spans="1:7" ht="14.25" customHeight="1">
      <c r="A49" s="18"/>
      <c r="B49" s="32">
        <v>33</v>
      </c>
      <c r="C49" s="24"/>
      <c r="D49" s="24"/>
      <c r="E49" s="3" t="str">
        <f>C8</f>
        <v>Tyresjönackabaden (Tyresögymnastiken)</v>
      </c>
      <c r="F49" s="13">
        <v>2.4305555555555556E-3</v>
      </c>
      <c r="G49" s="25"/>
    </row>
    <row r="50" spans="1:7" ht="14.25" customHeight="1">
      <c r="A50" s="18"/>
      <c r="B50" s="32">
        <v>34</v>
      </c>
      <c r="C50" s="3" t="str">
        <f>C9</f>
        <v>GK Splitt</v>
      </c>
      <c r="D50" s="24"/>
      <c r="E50" s="24"/>
      <c r="F50" s="13">
        <v>2.4305555555555556E-3</v>
      </c>
      <c r="G50" s="25"/>
    </row>
    <row r="51" spans="1:7" ht="14.25" customHeight="1">
      <c r="A51" s="18"/>
      <c r="B51" s="32">
        <v>35</v>
      </c>
      <c r="C51" s="24"/>
      <c r="D51" s="3" t="str">
        <f>C10</f>
        <v>Huddinge GF Trupp 1</v>
      </c>
      <c r="E51" s="24"/>
      <c r="F51" s="13">
        <v>2.4305555555555556E-3</v>
      </c>
      <c r="G51" s="25"/>
    </row>
    <row r="52" spans="1:7" ht="14.25" customHeight="1">
      <c r="A52" s="18"/>
      <c r="B52" s="32">
        <v>36</v>
      </c>
      <c r="C52" s="24"/>
      <c r="D52" s="24"/>
      <c r="E52" s="3" t="str">
        <f>C11</f>
        <v>ABGS lag 2</v>
      </c>
      <c r="F52" s="13">
        <v>2.4305555555555556E-3</v>
      </c>
      <c r="G52" s="25"/>
    </row>
    <row r="53" spans="1:7" ht="14.25" customHeight="1">
      <c r="A53" s="18"/>
      <c r="B53" s="32">
        <v>37</v>
      </c>
      <c r="C53" s="3" t="str">
        <f>C12</f>
        <v>GK Engelholmsgymnasterna</v>
      </c>
      <c r="D53" s="24"/>
      <c r="E53" s="24"/>
      <c r="F53" s="13">
        <v>2.4305555555555556E-3</v>
      </c>
      <c r="G53" s="25"/>
    </row>
    <row r="54" spans="1:7" ht="14.25" customHeight="1">
      <c r="A54" s="18"/>
      <c r="B54" s="32">
        <v>38</v>
      </c>
      <c r="C54" s="24"/>
      <c r="D54" s="3" t="str">
        <f>C13</f>
        <v>Brommagymnasterna lag 2</v>
      </c>
      <c r="E54" s="24"/>
      <c r="F54" s="13">
        <v>2.4305555555555556E-3</v>
      </c>
      <c r="G54" s="25"/>
    </row>
    <row r="55" spans="1:7" ht="14.25" customHeight="1">
      <c r="A55" s="18"/>
      <c r="B55" s="32">
        <v>39</v>
      </c>
      <c r="C55" s="24"/>
      <c r="D55" s="24"/>
      <c r="E55" s="3" t="str">
        <f>C3</f>
        <v>Halmstad Frigymnaster</v>
      </c>
      <c r="F55" s="13">
        <v>2.4305555555555556E-3</v>
      </c>
      <c r="G55" s="25"/>
    </row>
    <row r="56" spans="1:7" ht="14.25" customHeight="1">
      <c r="A56" s="18"/>
      <c r="B56" s="32">
        <v>40</v>
      </c>
      <c r="C56" s="3" t="str">
        <f>C4</f>
        <v>Enebybergsgymnasterna Trupp 1</v>
      </c>
      <c r="D56" s="24"/>
      <c r="E56" s="24"/>
      <c r="F56" s="13">
        <v>2.4305555555555556E-3</v>
      </c>
      <c r="G56" s="25"/>
    </row>
    <row r="57" spans="1:7" ht="14.25" customHeight="1">
      <c r="A57" s="18"/>
      <c r="B57" s="32">
        <v>41</v>
      </c>
      <c r="C57" s="24"/>
      <c r="D57" s="3" t="str">
        <f>C5</f>
        <v>GCF Uppsala</v>
      </c>
      <c r="E57" s="24"/>
      <c r="F57" s="13">
        <v>2.4305555555555556E-3</v>
      </c>
      <c r="G57" s="25"/>
    </row>
    <row r="58" spans="1:7" ht="14.25" customHeight="1">
      <c r="A58" s="18"/>
      <c r="B58" s="32">
        <v>42</v>
      </c>
      <c r="C58" s="24"/>
      <c r="D58" s="24"/>
      <c r="E58" s="3" t="str">
        <f>C6</f>
        <v>Sollentunagymnasterna ET</v>
      </c>
      <c r="F58" s="13">
        <v>2.4305555555555556E-3</v>
      </c>
      <c r="G58" s="25"/>
    </row>
    <row r="59" spans="1:7" ht="14.25" customHeight="1">
      <c r="A59" s="18"/>
      <c r="B59" s="32">
        <v>43</v>
      </c>
      <c r="C59" s="3" t="str">
        <f>C7</f>
        <v>SOL GF - Junior</v>
      </c>
      <c r="D59" s="24"/>
      <c r="E59" s="24"/>
      <c r="F59" s="13">
        <v>2.4305555555555556E-3</v>
      </c>
      <c r="G59" s="25"/>
    </row>
    <row r="60" spans="1:7" ht="14.25" customHeight="1">
      <c r="A60" s="18"/>
      <c r="B60" s="32">
        <v>44</v>
      </c>
      <c r="C60" s="24"/>
      <c r="D60" s="3" t="str">
        <f>C8</f>
        <v>Tyresjönackabaden (Tyresögymnastiken)</v>
      </c>
      <c r="E60" s="24"/>
      <c r="F60" s="13">
        <v>2.4305555555555556E-3</v>
      </c>
      <c r="G60" s="25"/>
    </row>
    <row r="61" spans="1:7" ht="14.25" customHeight="1">
      <c r="A61" s="18"/>
      <c r="B61" s="32">
        <v>45</v>
      </c>
      <c r="C61" s="24"/>
      <c r="D61" s="24"/>
      <c r="E61" s="3" t="str">
        <f>C9</f>
        <v>GK Splitt</v>
      </c>
      <c r="F61" s="13">
        <v>2.4305555555555556E-3</v>
      </c>
      <c r="G61" s="25"/>
    </row>
    <row r="62" spans="1:7" ht="14.25" customHeight="1">
      <c r="A62" s="18"/>
      <c r="B62" s="32">
        <v>46</v>
      </c>
      <c r="C62" s="3" t="str">
        <f>C10</f>
        <v>Huddinge GF Trupp 1</v>
      </c>
      <c r="D62" s="24"/>
      <c r="E62" s="24"/>
      <c r="F62" s="13">
        <v>2.4305555555555556E-3</v>
      </c>
      <c r="G62" s="25"/>
    </row>
    <row r="63" spans="1:7" ht="14.25" customHeight="1">
      <c r="A63" s="18"/>
      <c r="B63" s="32">
        <v>47</v>
      </c>
      <c r="C63" s="24"/>
      <c r="D63" s="3" t="str">
        <f>C11</f>
        <v>ABGS lag 2</v>
      </c>
      <c r="E63" s="24"/>
      <c r="F63" s="13">
        <v>2.4305555555555556E-3</v>
      </c>
      <c r="G63" s="25"/>
    </row>
    <row r="64" spans="1:7" ht="14.25" customHeight="1">
      <c r="A64" s="18"/>
      <c r="B64" s="32">
        <v>48</v>
      </c>
      <c r="C64" s="24"/>
      <c r="D64" s="24"/>
      <c r="E64" s="3" t="str">
        <f>C12</f>
        <v>GK Engelholmsgymnasterna</v>
      </c>
      <c r="F64" s="13">
        <v>2.4305555555555556E-3</v>
      </c>
      <c r="G64" s="25"/>
    </row>
    <row r="65" spans="1:7" ht="14.25" customHeight="1">
      <c r="A65" s="18"/>
      <c r="B65" s="32">
        <v>49</v>
      </c>
      <c r="C65" s="3" t="str">
        <f>C13</f>
        <v>Brommagymnasterna lag 2</v>
      </c>
      <c r="D65" s="24"/>
      <c r="E65" s="24"/>
      <c r="F65" s="13">
        <v>2.4305555555555556E-3</v>
      </c>
      <c r="G65" s="25"/>
    </row>
    <row r="66" spans="1:7" ht="14.25" customHeight="1">
      <c r="A66" s="18"/>
      <c r="B66" s="32">
        <v>50</v>
      </c>
      <c r="C66" s="24"/>
      <c r="D66" s="3" t="str">
        <f>C3</f>
        <v>Halmstad Frigymnaster</v>
      </c>
      <c r="E66" s="24"/>
      <c r="F66" s="13">
        <v>2.4305555555555556E-3</v>
      </c>
      <c r="G66" s="25"/>
    </row>
    <row r="67" spans="1:7" ht="14.25" customHeight="1">
      <c r="A67" s="18"/>
      <c r="B67" s="32">
        <v>51</v>
      </c>
      <c r="C67" s="24"/>
      <c r="D67" s="24"/>
      <c r="E67" s="3" t="str">
        <f>C4</f>
        <v>Enebybergsgymnasterna Trupp 1</v>
      </c>
      <c r="F67" s="13">
        <v>2.4305555555555556E-3</v>
      </c>
      <c r="G67" s="25"/>
    </row>
    <row r="68" spans="1:7" ht="14.25" customHeight="1">
      <c r="A68" s="18"/>
      <c r="B68" s="32">
        <v>52</v>
      </c>
      <c r="C68" s="3" t="str">
        <f>C5</f>
        <v>GCF Uppsala</v>
      </c>
      <c r="D68" s="24"/>
      <c r="E68" s="24"/>
      <c r="F68" s="13">
        <v>2.4305555555555556E-3</v>
      </c>
      <c r="G68" s="25"/>
    </row>
    <row r="69" spans="1:7" ht="14.25" customHeight="1">
      <c r="A69" s="18"/>
      <c r="B69" s="32">
        <v>53</v>
      </c>
      <c r="C69" s="24"/>
      <c r="D69" s="3" t="str">
        <f>C6</f>
        <v>Sollentunagymnasterna ET</v>
      </c>
      <c r="E69" s="24"/>
      <c r="F69" s="13">
        <v>2.4305555555555556E-3</v>
      </c>
      <c r="G69" s="25"/>
    </row>
    <row r="70" spans="1:7" ht="14.25" customHeight="1">
      <c r="A70" s="18"/>
      <c r="B70" s="32">
        <v>54</v>
      </c>
      <c r="C70" s="24"/>
      <c r="D70" s="24"/>
      <c r="E70" s="3" t="str">
        <f>C7</f>
        <v>SOL GF - Junior</v>
      </c>
      <c r="F70" s="13">
        <v>2.4305555555555556E-3</v>
      </c>
      <c r="G70" s="25"/>
    </row>
    <row r="71" spans="1:7" ht="14.25" customHeight="1">
      <c r="A71" s="18"/>
      <c r="B71" s="32">
        <v>55</v>
      </c>
      <c r="C71" s="3" t="str">
        <f>C8</f>
        <v>Tyresjönackabaden (Tyresögymnastiken)</v>
      </c>
      <c r="D71" s="24"/>
      <c r="E71" s="24"/>
      <c r="F71" s="13">
        <v>2.4305555555555556E-3</v>
      </c>
      <c r="G71" s="25"/>
    </row>
    <row r="72" spans="1:7" ht="14.25" customHeight="1">
      <c r="A72" s="18"/>
      <c r="B72" s="32">
        <v>56</v>
      </c>
      <c r="C72" s="24"/>
      <c r="D72" s="3" t="str">
        <f>C9</f>
        <v>GK Splitt</v>
      </c>
      <c r="E72" s="24"/>
      <c r="F72" s="13">
        <v>2.4305555555555556E-3</v>
      </c>
      <c r="G72" s="25"/>
    </row>
    <row r="73" spans="1:7" ht="14.25" customHeight="1">
      <c r="A73" s="18"/>
      <c r="B73" s="32">
        <v>57</v>
      </c>
      <c r="C73" s="24"/>
      <c r="D73" s="24"/>
      <c r="E73" s="3" t="str">
        <f>C10</f>
        <v>Huddinge GF Trupp 1</v>
      </c>
      <c r="F73" s="13">
        <v>2.4305555555555556E-3</v>
      </c>
      <c r="G73" s="25"/>
    </row>
    <row r="74" spans="1:7" ht="14.25" customHeight="1">
      <c r="A74" s="18"/>
      <c r="B74" s="32">
        <v>58</v>
      </c>
      <c r="C74" s="3" t="str">
        <f>C11</f>
        <v>ABGS lag 2</v>
      </c>
      <c r="D74" s="24"/>
      <c r="E74" s="24"/>
      <c r="F74" s="13">
        <v>2.4305555555555556E-3</v>
      </c>
      <c r="G74" s="25"/>
    </row>
    <row r="75" spans="1:7" ht="14.25" customHeight="1">
      <c r="A75" s="18"/>
      <c r="B75" s="32">
        <v>59</v>
      </c>
      <c r="C75" s="24"/>
      <c r="D75" s="3" t="str">
        <f>C12</f>
        <v>GK Engelholmsgymnasterna</v>
      </c>
      <c r="E75" s="24"/>
      <c r="F75" s="13">
        <v>2.4305555555555556E-3</v>
      </c>
      <c r="G75" s="25"/>
    </row>
    <row r="76" spans="1:7" ht="14.25" customHeight="1">
      <c r="A76" s="18"/>
      <c r="B76" s="32">
        <v>60</v>
      </c>
      <c r="C76" s="24"/>
      <c r="D76" s="24"/>
      <c r="E76" s="3" t="str">
        <f>C13</f>
        <v>Brommagymnasterna lag 2</v>
      </c>
      <c r="F76" s="13">
        <v>2.4305555555555556E-3</v>
      </c>
      <c r="G76" s="25"/>
    </row>
    <row r="77" spans="1:7" ht="14.25" customHeight="1">
      <c r="A77" s="18"/>
      <c r="B77" s="32"/>
      <c r="C77" s="19"/>
      <c r="D77" s="19"/>
      <c r="E77" s="20"/>
      <c r="F77" s="22">
        <f>SUM(F44:F76)</f>
        <v>8.020833333333334E-2</v>
      </c>
      <c r="G77" s="25"/>
    </row>
    <row r="78" spans="1:7" ht="14.25" customHeight="1">
      <c r="A78" s="18"/>
      <c r="B78" s="32"/>
      <c r="C78" s="19" t="s">
        <v>109</v>
      </c>
      <c r="D78" s="39">
        <f>C41+F77</f>
        <v>0.68784722222222228</v>
      </c>
      <c r="E78" s="49"/>
      <c r="F78" s="13"/>
      <c r="G78" s="25"/>
    </row>
    <row r="79" spans="1:7" ht="14.25" customHeight="1">
      <c r="A79" s="4"/>
      <c r="B79" s="14"/>
      <c r="C79" s="6"/>
      <c r="D79" s="15"/>
      <c r="E79" s="6"/>
      <c r="F79" s="16"/>
      <c r="G79" s="25"/>
    </row>
    <row r="80" spans="1:7" ht="14.25" customHeight="1">
      <c r="A80" s="25"/>
      <c r="B80" s="25"/>
      <c r="C80" s="25"/>
      <c r="D80" s="25"/>
      <c r="E80" s="25"/>
      <c r="F80" s="25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</sheetData>
  <mergeCells count="7">
    <mergeCell ref="B2:C2"/>
    <mergeCell ref="A37:F37"/>
    <mergeCell ref="A39:B39"/>
    <mergeCell ref="A41:B41"/>
    <mergeCell ref="A43:B43"/>
    <mergeCell ref="A15:D15"/>
    <mergeCell ref="E15:F15"/>
  </mergeCells>
  <pageMargins left="0.7" right="0.7" top="0.75" bottom="0.75" header="0" footer="0"/>
  <pageSetup scale="70" orientation="landscape" r:id="rId1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67"/>
  <sheetViews>
    <sheetView view="pageBreakPreview" zoomScale="60" zoomScaleNormal="100" workbookViewId="0">
      <selection activeCell="D60" sqref="D60"/>
    </sheetView>
  </sheetViews>
  <sheetFormatPr defaultColWidth="14.42578125" defaultRowHeight="15" customHeight="1"/>
  <cols>
    <col min="1" max="2" width="6.7109375" customWidth="1"/>
    <col min="3" max="6" width="39.42578125" bestFit="1" customWidth="1"/>
    <col min="7" max="24" width="8.7109375" customWidth="1"/>
  </cols>
  <sheetData>
    <row r="1" spans="1:24" ht="14.25" customHeight="1">
      <c r="B1" s="25"/>
      <c r="C1" s="25"/>
    </row>
    <row r="2" spans="1:24" ht="14.25" customHeight="1">
      <c r="A2" s="25"/>
      <c r="B2" s="129" t="s">
        <v>113</v>
      </c>
      <c r="C2" s="130"/>
      <c r="D2" s="25"/>
    </row>
    <row r="3" spans="1:24" ht="14.25" customHeight="1">
      <c r="A3" s="25"/>
      <c r="B3" s="50">
        <v>1</v>
      </c>
      <c r="C3" s="51" t="s">
        <v>114</v>
      </c>
      <c r="D3" s="25"/>
    </row>
    <row r="4" spans="1:24" ht="14.25" customHeight="1">
      <c r="A4" s="25"/>
      <c r="B4" s="50">
        <v>2</v>
      </c>
      <c r="C4" s="51" t="s">
        <v>115</v>
      </c>
      <c r="D4" s="25"/>
    </row>
    <row r="5" spans="1:24" ht="14.25" customHeight="1">
      <c r="A5" s="25"/>
      <c r="B5" s="50">
        <v>3</v>
      </c>
      <c r="C5" s="51" t="s">
        <v>116</v>
      </c>
      <c r="D5" s="25"/>
    </row>
    <row r="6" spans="1:24" ht="14.25" customHeight="1">
      <c r="A6" s="25"/>
      <c r="B6" s="50">
        <v>4</v>
      </c>
      <c r="C6" s="51" t="s">
        <v>117</v>
      </c>
      <c r="D6" s="25"/>
    </row>
    <row r="7" spans="1:24" ht="14.25" customHeight="1">
      <c r="A7" s="25"/>
      <c r="B7" s="45">
        <v>1</v>
      </c>
      <c r="C7" s="64" t="s">
        <v>118</v>
      </c>
      <c r="D7" s="25"/>
    </row>
    <row r="8" spans="1:24" ht="14.25" customHeight="1">
      <c r="A8" s="25"/>
      <c r="B8" s="45">
        <v>2</v>
      </c>
      <c r="C8" s="64" t="s">
        <v>119</v>
      </c>
      <c r="D8" s="25"/>
    </row>
    <row r="9" spans="1:24" ht="14.25" customHeight="1">
      <c r="A9" s="25"/>
      <c r="B9" s="47">
        <v>3</v>
      </c>
      <c r="C9" s="65" t="s">
        <v>120</v>
      </c>
      <c r="D9" s="25"/>
    </row>
    <row r="10" spans="1:24" ht="14.25" customHeight="1">
      <c r="A10" s="25"/>
      <c r="B10" s="29"/>
      <c r="C10" s="29"/>
      <c r="D10" s="25"/>
      <c r="E10" s="25"/>
      <c r="F10" s="25"/>
    </row>
    <row r="11" spans="1:24" ht="23.25">
      <c r="A11" s="125" t="s">
        <v>121</v>
      </c>
      <c r="B11" s="126"/>
      <c r="C11" s="126"/>
      <c r="D11" s="126"/>
      <c r="E11" s="127" t="s">
        <v>96</v>
      </c>
      <c r="F11" s="128"/>
      <c r="G11" s="25"/>
    </row>
    <row r="12" spans="1:24" ht="14.25" hidden="1" customHeight="1">
      <c r="A12" s="11">
        <v>5.5555555555555558E-3</v>
      </c>
      <c r="B12" s="8">
        <v>5.5555555555555558E-3</v>
      </c>
      <c r="C12" s="25"/>
      <c r="D12" s="17"/>
      <c r="E12" s="25"/>
      <c r="F12" s="2"/>
      <c r="G12" s="25"/>
    </row>
    <row r="13" spans="1:24" ht="14.25" customHeight="1">
      <c r="A13" s="26"/>
      <c r="B13" s="25"/>
      <c r="C13" s="25"/>
      <c r="D13" s="17"/>
      <c r="E13" s="25"/>
      <c r="F13" s="2"/>
      <c r="G13" s="25"/>
    </row>
    <row r="14" spans="1:24" ht="14.25" customHeight="1">
      <c r="A14" s="18" t="s">
        <v>98</v>
      </c>
      <c r="B14" s="17"/>
      <c r="C14" s="37">
        <v>0.69097222222222221</v>
      </c>
      <c r="D14" s="36">
        <v>1.0416666666666666E-2</v>
      </c>
      <c r="E14" s="29"/>
      <c r="F14" s="2"/>
      <c r="G14" s="2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>
      <c r="A15" s="18"/>
      <c r="B15" s="17"/>
      <c r="C15" s="37"/>
      <c r="D15" s="36"/>
      <c r="E15" s="29"/>
      <c r="F15" s="2"/>
      <c r="G15" s="2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>
      <c r="A16" s="26" t="s">
        <v>99</v>
      </c>
      <c r="B16" s="25"/>
      <c r="C16" s="37">
        <v>6.9444444444444441E-3</v>
      </c>
      <c r="D16" s="27"/>
      <c r="E16" s="29"/>
      <c r="F16" s="2"/>
      <c r="G16" s="2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>
      <c r="A17" s="26"/>
      <c r="B17" s="25"/>
      <c r="C17" s="27"/>
      <c r="D17" s="27"/>
      <c r="E17" s="29"/>
      <c r="F17" s="2"/>
      <c r="G17" s="2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>
      <c r="A18" s="21" t="s">
        <v>100</v>
      </c>
      <c r="B18" s="28" t="s">
        <v>101</v>
      </c>
      <c r="C18" s="28" t="s">
        <v>102</v>
      </c>
      <c r="D18" s="28" t="s">
        <v>103</v>
      </c>
      <c r="E18" s="28" t="s">
        <v>104</v>
      </c>
      <c r="F18" s="9"/>
      <c r="G18" s="2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>
      <c r="A19" s="12">
        <v>0.70138888888888884</v>
      </c>
      <c r="B19" s="10">
        <f t="shared" ref="B19:B25" si="0">A19+$C$16</f>
        <v>0.70833333333333326</v>
      </c>
      <c r="C19" s="59" t="str">
        <f>C3</f>
        <v>KFUM (herr)</v>
      </c>
      <c r="D19" s="60" t="str">
        <f>C4</f>
        <v>Brommagymnasterna (herr)</v>
      </c>
      <c r="E19" s="61" t="str">
        <f>C5</f>
        <v>Nacka Gymnastikförening (herr)</v>
      </c>
      <c r="F19" s="2"/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thickBot="1">
      <c r="A20" s="12">
        <f t="shared" ref="A20:A25" si="1">B19</f>
        <v>0.70833333333333326</v>
      </c>
      <c r="B20" s="10">
        <f t="shared" si="0"/>
        <v>0.71527777777777768</v>
      </c>
      <c r="C20" s="62" t="str">
        <f>C6</f>
        <v>Halmstad Frigymnaster (herr)</v>
      </c>
      <c r="D20" s="65" t="str">
        <f>C7</f>
        <v>Teamgym Norrdal - Lag 1 (Gefle GF) (mixed)</v>
      </c>
      <c r="E20" s="65" t="str">
        <f>C8</f>
        <v>Teamgym Norrdal - Lag A (Gefle GF) (mixed)</v>
      </c>
      <c r="F20" s="2"/>
      <c r="G20" s="2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thickBot="1">
      <c r="A21" s="12">
        <f t="shared" si="1"/>
        <v>0.71527777777777768</v>
      </c>
      <c r="B21" s="10">
        <f t="shared" si="0"/>
        <v>0.7222222222222221</v>
      </c>
      <c r="C21" s="65" t="str">
        <f>C9</f>
        <v>Tullinge GF (mixed)</v>
      </c>
      <c r="D21" s="59" t="str">
        <f>C3</f>
        <v>KFUM (herr)</v>
      </c>
      <c r="E21" s="60" t="str">
        <f>C4</f>
        <v>Brommagymnasterna (herr)</v>
      </c>
      <c r="F21" s="2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thickBot="1">
      <c r="A22" s="12">
        <f t="shared" si="1"/>
        <v>0.7222222222222221</v>
      </c>
      <c r="B22" s="10">
        <f t="shared" si="0"/>
        <v>0.72916666666666652</v>
      </c>
      <c r="C22" s="61" t="str">
        <f>C5</f>
        <v>Nacka Gymnastikförening (herr)</v>
      </c>
      <c r="D22" s="62" t="str">
        <f>C6</f>
        <v>Halmstad Frigymnaster (herr)</v>
      </c>
      <c r="E22" s="65" t="str">
        <f>C7</f>
        <v>Teamgym Norrdal - Lag 1 (Gefle GF) (mixed)</v>
      </c>
      <c r="F22" s="2"/>
      <c r="G22" s="2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thickBot="1">
      <c r="A23" s="12">
        <f t="shared" si="1"/>
        <v>0.72916666666666652</v>
      </c>
      <c r="B23" s="10">
        <f t="shared" si="0"/>
        <v>0.73611111111111094</v>
      </c>
      <c r="C23" s="65" t="str">
        <f>C8</f>
        <v>Teamgym Norrdal - Lag A (Gefle GF) (mixed)</v>
      </c>
      <c r="D23" s="65" t="str">
        <f>C9</f>
        <v>Tullinge GF (mixed)</v>
      </c>
      <c r="E23" s="59" t="str">
        <f>C3</f>
        <v>KFUM (herr)</v>
      </c>
      <c r="F23" s="2"/>
      <c r="G23" s="2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>
      <c r="A24" s="12">
        <f t="shared" si="1"/>
        <v>0.73611111111111094</v>
      </c>
      <c r="B24" s="10">
        <f t="shared" si="0"/>
        <v>0.74305555555555536</v>
      </c>
      <c r="C24" s="60" t="str">
        <f>C4</f>
        <v>Brommagymnasterna (herr)</v>
      </c>
      <c r="D24" s="61" t="str">
        <f>C5</f>
        <v>Nacka Gymnastikförening (herr)</v>
      </c>
      <c r="E24" s="62" t="str">
        <f>C6</f>
        <v>Halmstad Frigymnaster (herr)</v>
      </c>
      <c r="F24" s="2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thickBot="1">
      <c r="A25" s="12">
        <f t="shared" si="1"/>
        <v>0.74305555555555536</v>
      </c>
      <c r="B25" s="10">
        <f t="shared" si="0"/>
        <v>0.74999999999999978</v>
      </c>
      <c r="C25" s="65" t="str">
        <f>C7</f>
        <v>Teamgym Norrdal - Lag 1 (Gefle GF) (mixed)</v>
      </c>
      <c r="D25" s="65" t="str">
        <f>C8</f>
        <v>Teamgym Norrdal - Lag A (Gefle GF) (mixed)</v>
      </c>
      <c r="E25" s="65" t="str">
        <f>C9</f>
        <v>Tullinge GF (mixed)</v>
      </c>
      <c r="F25" s="2"/>
      <c r="G25" s="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thickBot="1">
      <c r="A26" s="4"/>
      <c r="B26" s="5"/>
      <c r="C26" s="5"/>
      <c r="D26" s="5"/>
      <c r="E26" s="5"/>
      <c r="F26" s="7"/>
      <c r="G26" s="2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>
      <c r="A27" s="25"/>
      <c r="B27" s="25"/>
      <c r="C27" s="25"/>
      <c r="D27" s="25"/>
      <c r="E27" s="25"/>
      <c r="F27" s="25"/>
    </row>
    <row r="28" spans="1:24" ht="14.25" customHeight="1">
      <c r="A28" s="25"/>
      <c r="B28" s="25"/>
      <c r="C28" s="25"/>
      <c r="D28" s="25"/>
      <c r="E28" s="25"/>
      <c r="F28" s="25"/>
    </row>
    <row r="29" spans="1:24" ht="23.45" customHeight="1">
      <c r="A29" s="117" t="s">
        <v>122</v>
      </c>
      <c r="B29" s="118"/>
      <c r="C29" s="118"/>
      <c r="D29" s="118"/>
      <c r="E29" s="118"/>
      <c r="F29" s="119"/>
      <c r="G29" s="25"/>
    </row>
    <row r="30" spans="1:24" ht="14.25" customHeight="1">
      <c r="A30" s="18"/>
      <c r="B30" s="25"/>
      <c r="C30" s="19"/>
      <c r="D30" s="19"/>
      <c r="E30" s="19"/>
      <c r="F30" s="2"/>
      <c r="G30" s="25"/>
    </row>
    <row r="31" spans="1:24" ht="14.25" customHeight="1">
      <c r="A31" s="131" t="s">
        <v>106</v>
      </c>
      <c r="B31" s="132"/>
      <c r="C31" s="37">
        <v>0.75347222222222221</v>
      </c>
      <c r="D31" s="25"/>
      <c r="E31" s="19"/>
      <c r="F31" s="2"/>
      <c r="G31" s="25"/>
    </row>
    <row r="32" spans="1:24" ht="14.25" customHeight="1">
      <c r="A32" s="18"/>
      <c r="B32" s="30"/>
      <c r="C32" s="25"/>
      <c r="D32" s="19"/>
      <c r="E32" s="19"/>
      <c r="F32" s="2"/>
      <c r="G32" s="25"/>
    </row>
    <row r="33" spans="1:8" ht="14.25" customHeight="1">
      <c r="A33" s="131" t="s">
        <v>107</v>
      </c>
      <c r="B33" s="132"/>
      <c r="C33" s="37">
        <v>0.75694444444444453</v>
      </c>
      <c r="D33" s="25"/>
      <c r="E33" s="19"/>
      <c r="F33" s="2"/>
      <c r="G33" s="25"/>
    </row>
    <row r="34" spans="1:8" ht="14.25" customHeight="1">
      <c r="A34" s="18"/>
      <c r="B34" s="25"/>
      <c r="C34" s="19"/>
      <c r="D34" s="19"/>
      <c r="E34" s="19"/>
      <c r="F34" s="2"/>
      <c r="G34" s="25"/>
    </row>
    <row r="35" spans="1:8" ht="14.25" customHeight="1">
      <c r="A35" s="133" t="s">
        <v>108</v>
      </c>
      <c r="B35" s="132"/>
      <c r="C35" s="31" t="s">
        <v>102</v>
      </c>
      <c r="D35" s="31" t="s">
        <v>103</v>
      </c>
      <c r="E35" s="31" t="s">
        <v>104</v>
      </c>
      <c r="F35" s="2"/>
      <c r="G35" s="25"/>
    </row>
    <row r="36" spans="1:8" ht="14.25" customHeight="1">
      <c r="A36" s="18"/>
      <c r="B36" s="32">
        <v>1</v>
      </c>
      <c r="C36" s="75" t="s">
        <v>48</v>
      </c>
      <c r="D36" s="73"/>
      <c r="E36" s="24"/>
      <c r="F36" s="13">
        <v>2.4305555555555556E-3</v>
      </c>
      <c r="G36" s="25"/>
      <c r="H36" s="25"/>
    </row>
    <row r="37" spans="1:8" ht="14.25" customHeight="1">
      <c r="A37" s="18"/>
      <c r="B37" s="32">
        <v>2</v>
      </c>
      <c r="C37" s="76"/>
      <c r="D37" s="74" t="s">
        <v>53</v>
      </c>
      <c r="E37" s="24"/>
      <c r="F37" s="13">
        <v>2.4305555555555556E-3</v>
      </c>
      <c r="G37" s="25"/>
      <c r="H37" s="25"/>
    </row>
    <row r="38" spans="1:8" ht="14.25" customHeight="1">
      <c r="A38" s="18"/>
      <c r="B38" s="32">
        <v>3</v>
      </c>
      <c r="C38" s="76"/>
      <c r="D38" s="73"/>
      <c r="E38" s="58" t="s">
        <v>54</v>
      </c>
      <c r="F38" s="13">
        <v>2.4305555555555556E-3</v>
      </c>
      <c r="G38" s="25"/>
      <c r="H38" s="25"/>
    </row>
    <row r="39" spans="1:8" ht="14.25" customHeight="1">
      <c r="A39" s="18"/>
      <c r="B39" s="32">
        <v>4</v>
      </c>
      <c r="C39" s="75" t="s">
        <v>50</v>
      </c>
      <c r="D39" s="73"/>
      <c r="E39" s="24"/>
      <c r="F39" s="13">
        <v>2.4305555555555556E-3</v>
      </c>
      <c r="G39" s="25"/>
      <c r="H39" s="25"/>
    </row>
    <row r="40" spans="1:8" ht="14.25" customHeight="1">
      <c r="A40" s="18"/>
      <c r="B40" s="32">
        <v>5</v>
      </c>
      <c r="C40" s="76"/>
      <c r="D40" s="74" t="s">
        <v>52</v>
      </c>
      <c r="E40" s="24"/>
      <c r="F40" s="13">
        <v>2.4305555555555556E-3</v>
      </c>
      <c r="G40" s="25"/>
      <c r="H40" s="25"/>
    </row>
    <row r="41" spans="1:8" ht="14.25" customHeight="1">
      <c r="A41" s="18"/>
      <c r="B41" s="32">
        <v>6</v>
      </c>
      <c r="C41" s="76"/>
      <c r="D41" s="73"/>
      <c r="E41" s="58" t="s">
        <v>53</v>
      </c>
      <c r="F41" s="13">
        <v>2.4305555555555556E-3</v>
      </c>
      <c r="G41" s="25"/>
      <c r="H41" s="25"/>
    </row>
    <row r="42" spans="1:8" ht="14.25" customHeight="1">
      <c r="A42" s="18"/>
      <c r="B42" s="32">
        <v>7</v>
      </c>
      <c r="C42" s="75" t="s">
        <v>123</v>
      </c>
      <c r="D42" s="73"/>
      <c r="E42" s="24"/>
      <c r="F42" s="13">
        <v>2.4305555555555556E-3</v>
      </c>
      <c r="G42" s="25"/>
      <c r="H42" s="25"/>
    </row>
    <row r="43" spans="1:8" ht="14.25" customHeight="1">
      <c r="A43" s="18"/>
      <c r="B43" s="32">
        <v>8</v>
      </c>
      <c r="C43" s="76"/>
      <c r="D43" s="74" t="s">
        <v>54</v>
      </c>
      <c r="E43" s="24"/>
      <c r="F43" s="13">
        <v>2.4305555555555556E-3</v>
      </c>
      <c r="G43" s="25"/>
      <c r="H43" s="25"/>
    </row>
    <row r="44" spans="1:8" ht="14.25" customHeight="1">
      <c r="A44" s="18"/>
      <c r="B44" s="32">
        <v>9</v>
      </c>
      <c r="C44" s="76"/>
      <c r="D44" s="73"/>
      <c r="E44" s="58" t="s">
        <v>52</v>
      </c>
      <c r="F44" s="13">
        <v>2.4305555555555556E-3</v>
      </c>
      <c r="G44" s="25"/>
    </row>
    <row r="45" spans="1:8" ht="14.25" customHeight="1">
      <c r="A45" s="18"/>
      <c r="B45" s="32">
        <v>10</v>
      </c>
      <c r="C45" s="75" t="s">
        <v>37</v>
      </c>
      <c r="D45" s="73"/>
      <c r="E45" s="24"/>
      <c r="F45" s="13">
        <v>2.4305555555555556E-3</v>
      </c>
      <c r="G45" s="25"/>
    </row>
    <row r="46" spans="1:8" ht="14.25" customHeight="1">
      <c r="A46" s="18"/>
      <c r="B46" s="32">
        <v>11</v>
      </c>
      <c r="C46" s="76"/>
      <c r="D46" s="63" t="s">
        <v>48</v>
      </c>
      <c r="E46" s="24"/>
      <c r="F46" s="13">
        <v>2.4305555555555556E-3</v>
      </c>
      <c r="G46" s="25"/>
    </row>
    <row r="47" spans="1:8" ht="14.25" customHeight="1">
      <c r="A47" s="18"/>
      <c r="B47" s="32">
        <v>12</v>
      </c>
      <c r="C47" s="76"/>
      <c r="D47" s="73"/>
      <c r="E47" s="63" t="s">
        <v>123</v>
      </c>
      <c r="F47" s="13">
        <v>2.4305555555555556E-3</v>
      </c>
      <c r="G47" s="25"/>
    </row>
    <row r="48" spans="1:8" ht="14.25" customHeight="1">
      <c r="A48" s="18"/>
      <c r="B48" s="32">
        <v>13</v>
      </c>
      <c r="C48" s="77" t="s">
        <v>54</v>
      </c>
      <c r="D48" s="73"/>
      <c r="E48" s="24"/>
      <c r="F48" s="13">
        <v>2.4305555555555556E-3</v>
      </c>
      <c r="G48" s="25"/>
    </row>
    <row r="49" spans="1:7" ht="14.25" customHeight="1">
      <c r="A49" s="18"/>
      <c r="B49" s="32">
        <v>14</v>
      </c>
      <c r="C49" s="78"/>
      <c r="D49" s="63" t="s">
        <v>37</v>
      </c>
      <c r="E49" s="24"/>
      <c r="F49" s="13">
        <v>2.4305555555555556E-3</v>
      </c>
      <c r="G49" s="25"/>
    </row>
    <row r="50" spans="1:7" ht="14.25" customHeight="1">
      <c r="A50" s="18"/>
      <c r="B50" s="32">
        <v>15</v>
      </c>
      <c r="C50" s="76"/>
      <c r="D50" s="73"/>
      <c r="E50" s="63" t="s">
        <v>48</v>
      </c>
      <c r="F50" s="13">
        <v>2.4305555555555556E-3</v>
      </c>
      <c r="G50" s="25"/>
    </row>
    <row r="51" spans="1:7" ht="14.25" customHeight="1">
      <c r="A51" s="18"/>
      <c r="B51" s="32">
        <v>16</v>
      </c>
      <c r="C51" s="77" t="s">
        <v>53</v>
      </c>
      <c r="D51" s="73"/>
      <c r="E51" s="24"/>
      <c r="F51" s="13">
        <v>2.4305555555555556E-3</v>
      </c>
      <c r="G51" s="25"/>
    </row>
    <row r="52" spans="1:7" ht="14.25" customHeight="1">
      <c r="A52" s="18"/>
      <c r="B52" s="32">
        <v>17</v>
      </c>
      <c r="C52" s="76"/>
      <c r="D52" s="63" t="s">
        <v>50</v>
      </c>
      <c r="E52" s="24"/>
      <c r="F52" s="13">
        <v>2.4305555555555556E-3</v>
      </c>
      <c r="G52" s="25"/>
    </row>
    <row r="53" spans="1:7" ht="14.25" customHeight="1">
      <c r="A53" s="18"/>
      <c r="B53" s="32">
        <v>18</v>
      </c>
      <c r="C53" s="76"/>
      <c r="D53" s="73"/>
      <c r="E53" s="63" t="s">
        <v>37</v>
      </c>
      <c r="F53" s="13">
        <v>2.4305555555555556E-3</v>
      </c>
      <c r="G53" s="25"/>
    </row>
    <row r="54" spans="1:7" ht="14.25" customHeight="1">
      <c r="A54" s="18"/>
      <c r="B54" s="32">
        <v>19</v>
      </c>
      <c r="C54" s="77" t="s">
        <v>52</v>
      </c>
      <c r="D54" s="73"/>
      <c r="E54" s="24"/>
      <c r="F54" s="13">
        <v>2.4305555555555556E-3</v>
      </c>
      <c r="G54" s="25"/>
    </row>
    <row r="55" spans="1:7" ht="14.25" customHeight="1">
      <c r="A55" s="18"/>
      <c r="B55" s="32">
        <v>20</v>
      </c>
      <c r="C55" s="76"/>
      <c r="D55" s="63" t="s">
        <v>123</v>
      </c>
      <c r="E55" s="24"/>
      <c r="F55" s="13">
        <v>2.4305555555555556E-3</v>
      </c>
      <c r="G55" s="25"/>
    </row>
    <row r="56" spans="1:7" ht="14.25" customHeight="1">
      <c r="A56" s="18"/>
      <c r="B56" s="32">
        <v>21</v>
      </c>
      <c r="C56" s="76"/>
      <c r="D56" s="73"/>
      <c r="E56" s="63" t="s">
        <v>50</v>
      </c>
      <c r="F56" s="13">
        <v>2.4305555555555556E-3</v>
      </c>
      <c r="G56" s="25"/>
    </row>
    <row r="57" spans="1:7" ht="14.25" customHeight="1">
      <c r="A57" s="18"/>
      <c r="B57" s="32"/>
      <c r="C57" s="19"/>
      <c r="D57" s="19"/>
      <c r="E57" s="20"/>
      <c r="F57" s="22">
        <f>SUM(F36:F56)</f>
        <v>5.1041666666666645E-2</v>
      </c>
      <c r="G57" s="25"/>
    </row>
    <row r="58" spans="1:7" ht="14.25" customHeight="1">
      <c r="A58" s="18"/>
      <c r="B58" s="32"/>
      <c r="C58" s="19" t="s">
        <v>109</v>
      </c>
      <c r="D58" s="39">
        <f>C33+F57</f>
        <v>0.80798611111111118</v>
      </c>
      <c r="E58" s="35" t="s">
        <v>124</v>
      </c>
      <c r="F58" s="13"/>
      <c r="G58" s="25"/>
    </row>
    <row r="59" spans="1:7" ht="14.25" customHeight="1">
      <c r="A59" s="18"/>
      <c r="B59" s="32"/>
      <c r="C59" s="19" t="s">
        <v>125</v>
      </c>
      <c r="D59" s="39">
        <v>0.81597222222222221</v>
      </c>
      <c r="E59" s="49"/>
      <c r="F59" s="13"/>
      <c r="G59" s="25"/>
    </row>
    <row r="60" spans="1:7" ht="14.25" customHeight="1">
      <c r="A60" s="4"/>
      <c r="B60" s="14"/>
      <c r="C60" s="15"/>
      <c r="D60" s="15"/>
      <c r="E60" s="6"/>
      <c r="F60" s="16"/>
      <c r="G60" s="25"/>
    </row>
    <row r="61" spans="1:7" ht="14.25" customHeight="1">
      <c r="A61" s="25"/>
      <c r="B61" s="25"/>
      <c r="C61" s="25"/>
      <c r="D61" s="25"/>
      <c r="E61" s="25"/>
      <c r="F61" s="25"/>
    </row>
    <row r="62" spans="1:7" ht="14.25" customHeight="1"/>
    <row r="63" spans="1:7" ht="14.25" customHeight="1"/>
    <row r="64" spans="1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</sheetData>
  <mergeCells count="7">
    <mergeCell ref="B2:C2"/>
    <mergeCell ref="A29:F29"/>
    <mergeCell ref="A31:B31"/>
    <mergeCell ref="A33:B33"/>
    <mergeCell ref="A35:B35"/>
    <mergeCell ref="A11:D11"/>
    <mergeCell ref="E11:F11"/>
  </mergeCells>
  <pageMargins left="0.25" right="0.25" top="0.75" bottom="0.75" header="0" footer="0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8"/>
  <sheetViews>
    <sheetView view="pageBreakPreview" topLeftCell="A7" zoomScale="60" zoomScaleNormal="100" workbookViewId="0">
      <selection activeCell="B40" sqref="B40"/>
    </sheetView>
  </sheetViews>
  <sheetFormatPr defaultColWidth="14.42578125" defaultRowHeight="15" customHeight="1"/>
  <cols>
    <col min="1" max="2" width="6.7109375" customWidth="1"/>
    <col min="3" max="5" width="33.140625" bestFit="1" customWidth="1"/>
    <col min="6" max="6" width="31.85546875" bestFit="1" customWidth="1"/>
    <col min="7" max="21" width="8.7109375" customWidth="1"/>
  </cols>
  <sheetData>
    <row r="1" spans="1:7" ht="14.25" customHeight="1" thickBot="1">
      <c r="B1" s="25"/>
      <c r="C1" s="25"/>
    </row>
    <row r="2" spans="1:7" ht="14.25" customHeight="1">
      <c r="A2" s="25"/>
      <c r="B2" s="129" t="s">
        <v>94</v>
      </c>
      <c r="C2" s="130"/>
      <c r="D2" s="25"/>
    </row>
    <row r="3" spans="1:7" ht="14.25" customHeight="1">
      <c r="A3" s="25"/>
      <c r="B3" s="45">
        <v>1</v>
      </c>
      <c r="C3" s="51" t="s">
        <v>115</v>
      </c>
      <c r="D3" s="25"/>
    </row>
    <row r="4" spans="1:7" ht="14.25" customHeight="1">
      <c r="A4" s="25"/>
      <c r="B4" s="45">
        <v>2</v>
      </c>
      <c r="C4" s="51" t="s">
        <v>126</v>
      </c>
      <c r="D4" s="25"/>
    </row>
    <row r="5" spans="1:7" ht="14.25" customHeight="1">
      <c r="A5" s="25"/>
      <c r="B5" s="45">
        <v>3</v>
      </c>
      <c r="C5" s="51" t="s">
        <v>127</v>
      </c>
      <c r="D5" s="25"/>
    </row>
    <row r="6" spans="1:7" ht="14.25" customHeight="1">
      <c r="A6" s="25"/>
      <c r="B6" s="45">
        <v>4</v>
      </c>
      <c r="C6" s="51" t="s">
        <v>128</v>
      </c>
      <c r="D6" s="25"/>
    </row>
    <row r="7" spans="1:7" ht="14.25" customHeight="1">
      <c r="A7" s="25"/>
      <c r="B7" s="50">
        <v>1</v>
      </c>
      <c r="C7" s="64" t="s">
        <v>129</v>
      </c>
      <c r="D7" s="25"/>
    </row>
    <row r="8" spans="1:7" ht="14.25" customHeight="1">
      <c r="A8" s="25"/>
      <c r="B8" s="50">
        <v>2</v>
      </c>
      <c r="C8" s="64" t="s">
        <v>130</v>
      </c>
      <c r="D8" s="25"/>
    </row>
    <row r="9" spans="1:7" ht="14.25" customHeight="1">
      <c r="A9" s="25"/>
      <c r="B9" s="50">
        <v>3</v>
      </c>
      <c r="C9" s="64" t="s">
        <v>131</v>
      </c>
      <c r="D9" s="25"/>
    </row>
    <row r="10" spans="1:7" ht="14.25" customHeight="1">
      <c r="A10" s="25"/>
      <c r="B10" s="50">
        <v>4</v>
      </c>
      <c r="C10" s="64" t="s">
        <v>132</v>
      </c>
      <c r="D10" s="25"/>
    </row>
    <row r="11" spans="1:7" ht="14.25" customHeight="1" thickBot="1">
      <c r="A11" s="25"/>
      <c r="B11" s="53">
        <v>5</v>
      </c>
      <c r="C11" s="65" t="s">
        <v>133</v>
      </c>
      <c r="D11" s="25"/>
    </row>
    <row r="12" spans="1:7" ht="14.25" customHeight="1" thickBot="1">
      <c r="A12" s="25"/>
      <c r="B12" s="25"/>
      <c r="C12" s="25"/>
      <c r="D12" s="25"/>
      <c r="E12" s="25"/>
      <c r="F12" s="25"/>
    </row>
    <row r="13" spans="1:7" ht="21" customHeight="1">
      <c r="A13" s="125" t="s">
        <v>134</v>
      </c>
      <c r="B13" s="126"/>
      <c r="C13" s="126"/>
      <c r="D13" s="126"/>
      <c r="E13" s="127" t="s">
        <v>135</v>
      </c>
      <c r="F13" s="128"/>
      <c r="G13" s="25"/>
    </row>
    <row r="14" spans="1:7" ht="40.5" hidden="1" customHeight="1">
      <c r="A14" s="52">
        <v>5.5555555555555558E-3</v>
      </c>
      <c r="B14" s="17">
        <v>5.5555555555555558E-3</v>
      </c>
      <c r="C14" s="25"/>
      <c r="D14" s="33" t="s">
        <v>97</v>
      </c>
      <c r="E14" s="25"/>
      <c r="F14" s="2"/>
      <c r="G14" s="25"/>
    </row>
    <row r="15" spans="1:7" ht="14.25" customHeight="1">
      <c r="A15" s="26"/>
      <c r="B15" s="25"/>
      <c r="C15" s="25"/>
      <c r="D15" s="17"/>
      <c r="E15" s="25"/>
      <c r="F15" s="2"/>
      <c r="G15" s="25"/>
    </row>
    <row r="16" spans="1:7" ht="14.25" customHeight="1">
      <c r="A16" s="18" t="s">
        <v>98</v>
      </c>
      <c r="B16" s="17"/>
      <c r="C16" s="37">
        <f>A21-D16</f>
        <v>0.36458333333333331</v>
      </c>
      <c r="D16" s="36">
        <v>1.0416666666666666E-2</v>
      </c>
      <c r="E16" s="25"/>
      <c r="F16" s="2"/>
      <c r="G16" s="25"/>
    </row>
    <row r="17" spans="1:7" ht="14.25" customHeight="1">
      <c r="A17" s="18"/>
      <c r="B17" s="17"/>
      <c r="C17" s="37"/>
      <c r="D17" s="36"/>
      <c r="E17" s="25"/>
      <c r="F17" s="2"/>
      <c r="G17" s="25"/>
    </row>
    <row r="18" spans="1:7" ht="14.25" customHeight="1">
      <c r="A18" s="26" t="s">
        <v>99</v>
      </c>
      <c r="B18" s="25"/>
      <c r="C18" s="37">
        <v>6.9444444444444441E-3</v>
      </c>
      <c r="D18" s="27"/>
      <c r="E18" s="25"/>
      <c r="F18" s="2"/>
      <c r="G18" s="25"/>
    </row>
    <row r="19" spans="1:7" ht="14.25" customHeight="1">
      <c r="A19" s="26"/>
      <c r="B19" s="25"/>
      <c r="C19" s="27"/>
      <c r="D19" s="27"/>
      <c r="E19" s="25"/>
      <c r="F19" s="2"/>
      <c r="G19" s="25"/>
    </row>
    <row r="20" spans="1:7" ht="14.25" customHeight="1">
      <c r="A20" s="21" t="s">
        <v>100</v>
      </c>
      <c r="B20" s="28" t="s">
        <v>101</v>
      </c>
      <c r="C20" s="28" t="s">
        <v>102</v>
      </c>
      <c r="D20" s="28" t="s">
        <v>103</v>
      </c>
      <c r="E20" s="28" t="s">
        <v>104</v>
      </c>
      <c r="F20" s="9"/>
      <c r="G20" s="25"/>
    </row>
    <row r="21" spans="1:7" ht="14.25" customHeight="1">
      <c r="A21" s="12">
        <v>0.375</v>
      </c>
      <c r="B21" s="10">
        <f t="shared" ref="B21:B29" si="0">A21+$C$18</f>
        <v>0.38194444444444442</v>
      </c>
      <c r="C21" s="67" t="str">
        <f>C3</f>
        <v>Brommagymnasterna (herr)</v>
      </c>
      <c r="D21" s="67" t="str">
        <f>C4</f>
        <v>GCF Uppsala Herrtruppen (herr)</v>
      </c>
      <c r="E21" s="67" t="str">
        <f>C5</f>
        <v>GK Motus-Salto (herr)</v>
      </c>
      <c r="F21" s="2"/>
      <c r="G21" s="25"/>
    </row>
    <row r="22" spans="1:7" ht="14.25" customHeight="1">
      <c r="A22" s="12">
        <f>B21</f>
        <v>0.38194444444444442</v>
      </c>
      <c r="B22" s="10">
        <f t="shared" si="0"/>
        <v>0.38888888888888884</v>
      </c>
      <c r="C22" s="67" t="str">
        <f>C6</f>
        <v>KFUM Trupp 1 (herr)</v>
      </c>
      <c r="D22" s="68" t="str">
        <f>C7</f>
        <v>Karlskrona GF (mixed)</v>
      </c>
      <c r="E22" s="68" t="str">
        <f>C8</f>
        <v>GF Wermdö (mixed)</v>
      </c>
      <c r="F22" s="2"/>
      <c r="G22" s="25"/>
    </row>
    <row r="23" spans="1:7" ht="14.25" customHeight="1">
      <c r="A23" s="12">
        <f>B22</f>
        <v>0.38888888888888884</v>
      </c>
      <c r="B23" s="10">
        <f t="shared" si="0"/>
        <v>0.39583333333333326</v>
      </c>
      <c r="C23" s="68" t="str">
        <f>C9</f>
        <v>Temagym Norrdal (Gefle GF)(mixed)</v>
      </c>
      <c r="D23" s="68" t="str">
        <f>C10</f>
        <v>Västerås GF (mixed)</v>
      </c>
      <c r="E23" s="68" t="str">
        <f>C11</f>
        <v>Halmstad Frigymnaster (mixed)</v>
      </c>
      <c r="F23" s="2"/>
      <c r="G23" s="25"/>
    </row>
    <row r="24" spans="1:7" ht="14.25" customHeight="1">
      <c r="A24" s="12">
        <f>B23</f>
        <v>0.39583333333333326</v>
      </c>
      <c r="B24" s="10">
        <f t="shared" si="0"/>
        <v>0.40277777777777768</v>
      </c>
      <c r="C24" s="67" t="str">
        <f>C5</f>
        <v>GK Motus-Salto (herr)</v>
      </c>
      <c r="D24" s="67" t="str">
        <f>C3</f>
        <v>Brommagymnasterna (herr)</v>
      </c>
      <c r="E24" s="67" t="str">
        <f>C4</f>
        <v>GCF Uppsala Herrtruppen (herr)</v>
      </c>
      <c r="F24" s="2"/>
      <c r="G24" s="25"/>
    </row>
    <row r="25" spans="1:7" ht="14.25" customHeight="1">
      <c r="A25" s="12">
        <f t="shared" ref="A25:A26" si="1">B24</f>
        <v>0.40277777777777768</v>
      </c>
      <c r="B25" s="10">
        <f t="shared" si="0"/>
        <v>0.4097222222222221</v>
      </c>
      <c r="C25" s="68" t="str">
        <f>C8</f>
        <v>GF Wermdö (mixed)</v>
      </c>
      <c r="D25" s="67" t="str">
        <f>C6</f>
        <v>KFUM Trupp 1 (herr)</v>
      </c>
      <c r="E25" s="68" t="str">
        <f>C7</f>
        <v>Karlskrona GF (mixed)</v>
      </c>
      <c r="F25" s="2"/>
      <c r="G25" s="25"/>
    </row>
    <row r="26" spans="1:7" ht="14.25" customHeight="1">
      <c r="A26" s="12">
        <f t="shared" si="1"/>
        <v>0.4097222222222221</v>
      </c>
      <c r="B26" s="10">
        <f t="shared" si="0"/>
        <v>0.41666666666666652</v>
      </c>
      <c r="C26" s="68" t="str">
        <f>C11</f>
        <v>Halmstad Frigymnaster (mixed)</v>
      </c>
      <c r="D26" s="68" t="str">
        <f>C9</f>
        <v>Temagym Norrdal (Gefle GF)(mixed)</v>
      </c>
      <c r="E26" s="68" t="str">
        <f>C10</f>
        <v>Västerås GF (mixed)</v>
      </c>
      <c r="F26" s="2"/>
      <c r="G26" s="25"/>
    </row>
    <row r="27" spans="1:7" ht="14.25" customHeight="1">
      <c r="A27" s="12">
        <f>B26</f>
        <v>0.41666666666666652</v>
      </c>
      <c r="B27" s="10">
        <f t="shared" si="0"/>
        <v>0.42361111111111094</v>
      </c>
      <c r="C27" s="67" t="str">
        <f>C4</f>
        <v>GCF Uppsala Herrtruppen (herr)</v>
      </c>
      <c r="D27" s="67" t="str">
        <f>C5</f>
        <v>GK Motus-Salto (herr)</v>
      </c>
      <c r="E27" s="67" t="str">
        <f>C3</f>
        <v>Brommagymnasterna (herr)</v>
      </c>
      <c r="F27" s="2"/>
      <c r="G27" s="25"/>
    </row>
    <row r="28" spans="1:7" ht="14.25" customHeight="1">
      <c r="A28" s="12">
        <f t="shared" ref="A28" si="2">B27</f>
        <v>0.42361111111111094</v>
      </c>
      <c r="B28" s="10">
        <f t="shared" si="0"/>
        <v>0.43055555555555536</v>
      </c>
      <c r="C28" s="68" t="str">
        <f>C7</f>
        <v>Karlskrona GF (mixed)</v>
      </c>
      <c r="D28" s="68" t="str">
        <f>C8</f>
        <v>GF Wermdö (mixed)</v>
      </c>
      <c r="E28" s="67" t="str">
        <f>C6</f>
        <v>KFUM Trupp 1 (herr)</v>
      </c>
      <c r="F28" s="2"/>
      <c r="G28" s="25"/>
    </row>
    <row r="29" spans="1:7" ht="14.25" customHeight="1">
      <c r="A29" s="12">
        <f>B28</f>
        <v>0.43055555555555536</v>
      </c>
      <c r="B29" s="10">
        <f t="shared" si="0"/>
        <v>0.43749999999999978</v>
      </c>
      <c r="C29" s="68" t="str">
        <f>C10</f>
        <v>Västerås GF (mixed)</v>
      </c>
      <c r="D29" s="68" t="str">
        <f>C11</f>
        <v>Halmstad Frigymnaster (mixed)</v>
      </c>
      <c r="E29" s="68" t="str">
        <f>C9</f>
        <v>Temagym Norrdal (Gefle GF)(mixed)</v>
      </c>
      <c r="F29" s="2"/>
      <c r="G29" s="25"/>
    </row>
    <row r="30" spans="1:7" ht="14.25" customHeight="1" thickBot="1">
      <c r="A30" s="4"/>
      <c r="B30" s="5"/>
      <c r="C30" s="5"/>
      <c r="D30" s="5"/>
      <c r="E30" s="5"/>
      <c r="F30" s="7"/>
      <c r="G30" s="25"/>
    </row>
    <row r="31" spans="1:7" ht="14.25" customHeight="1">
      <c r="A31" s="25"/>
      <c r="B31" s="25"/>
      <c r="C31" s="25"/>
      <c r="D31" s="25"/>
      <c r="E31" s="25"/>
      <c r="F31" s="25"/>
    </row>
    <row r="32" spans="1:7" ht="14.25" customHeight="1" thickBot="1">
      <c r="A32" s="25"/>
      <c r="B32" s="25"/>
      <c r="C32" s="25"/>
      <c r="D32" s="25"/>
      <c r="E32" s="25"/>
      <c r="F32" s="25"/>
    </row>
    <row r="33" spans="1:7" ht="23.45" customHeight="1">
      <c r="A33" s="117" t="s">
        <v>136</v>
      </c>
      <c r="B33" s="118"/>
      <c r="C33" s="118"/>
      <c r="D33" s="118"/>
      <c r="E33" s="118"/>
      <c r="F33" s="119"/>
      <c r="G33" s="25"/>
    </row>
    <row r="34" spans="1:7" ht="14.25" customHeight="1">
      <c r="A34" s="18"/>
      <c r="B34" s="25"/>
      <c r="C34" s="19"/>
      <c r="D34" s="19"/>
      <c r="E34" s="19"/>
      <c r="F34" s="2"/>
      <c r="G34" s="25"/>
    </row>
    <row r="35" spans="1:7" ht="14.25" customHeight="1">
      <c r="A35" s="131" t="s">
        <v>106</v>
      </c>
      <c r="B35" s="132"/>
      <c r="C35" s="37">
        <v>0.44097222222222227</v>
      </c>
      <c r="D35" s="25"/>
      <c r="E35" s="19"/>
      <c r="F35" s="2"/>
      <c r="G35" s="25"/>
    </row>
    <row r="36" spans="1:7" ht="14.25" customHeight="1">
      <c r="A36" s="18"/>
      <c r="B36" s="30"/>
      <c r="C36" s="25"/>
      <c r="D36" s="19"/>
      <c r="E36" s="19"/>
      <c r="F36" s="2"/>
      <c r="G36" s="25"/>
    </row>
    <row r="37" spans="1:7" ht="14.25" customHeight="1">
      <c r="A37" s="131" t="s">
        <v>107</v>
      </c>
      <c r="B37" s="132"/>
      <c r="C37" s="37">
        <v>0.44444444444444442</v>
      </c>
      <c r="D37" s="25"/>
      <c r="E37" s="19"/>
      <c r="F37" s="2"/>
      <c r="G37" s="25"/>
    </row>
    <row r="38" spans="1:7" ht="14.25" customHeight="1">
      <c r="A38" s="18"/>
      <c r="B38" s="25"/>
      <c r="C38" s="19"/>
      <c r="D38" s="19"/>
      <c r="E38" s="19"/>
      <c r="F38" s="2"/>
      <c r="G38" s="25"/>
    </row>
    <row r="39" spans="1:7" ht="14.25" customHeight="1">
      <c r="A39" s="133" t="s">
        <v>108</v>
      </c>
      <c r="B39" s="132"/>
      <c r="C39" s="31" t="s">
        <v>102</v>
      </c>
      <c r="D39" s="31" t="s">
        <v>103</v>
      </c>
      <c r="E39" s="31" t="s">
        <v>104</v>
      </c>
      <c r="F39" s="2"/>
      <c r="G39" s="25"/>
    </row>
    <row r="40" spans="1:7" ht="14.25" customHeight="1">
      <c r="A40" s="18"/>
      <c r="B40" s="32">
        <v>1</v>
      </c>
      <c r="C40" s="51" t="s">
        <v>37</v>
      </c>
      <c r="D40" s="24"/>
      <c r="E40" s="24"/>
      <c r="F40" s="13">
        <v>2.4305555555555556E-3</v>
      </c>
      <c r="G40" s="25"/>
    </row>
    <row r="41" spans="1:7" ht="14.25" customHeight="1">
      <c r="A41" s="18"/>
      <c r="B41" s="32">
        <v>2</v>
      </c>
      <c r="C41" s="24"/>
      <c r="D41" s="69" t="s">
        <v>42</v>
      </c>
      <c r="E41" s="24"/>
      <c r="F41" s="13">
        <v>2.4305555555555556E-3</v>
      </c>
      <c r="G41" s="25"/>
    </row>
    <row r="42" spans="1:7" ht="14.25" customHeight="1">
      <c r="A42" s="18"/>
      <c r="B42" s="32">
        <v>3</v>
      </c>
      <c r="C42" s="24"/>
      <c r="D42" s="24"/>
      <c r="E42" s="69" t="s">
        <v>137</v>
      </c>
      <c r="F42" s="13">
        <v>2.4305555555555556E-3</v>
      </c>
      <c r="G42" s="25"/>
    </row>
    <row r="43" spans="1:7" ht="14.25" customHeight="1">
      <c r="A43" s="18"/>
      <c r="B43" s="32">
        <v>4</v>
      </c>
      <c r="C43" s="51" t="s">
        <v>40</v>
      </c>
      <c r="D43" s="24"/>
      <c r="E43" s="24"/>
      <c r="F43" s="13">
        <v>2.4305555555555556E-3</v>
      </c>
      <c r="G43" s="25"/>
    </row>
    <row r="44" spans="1:7" ht="14.25" customHeight="1">
      <c r="A44" s="18"/>
      <c r="B44" s="32">
        <v>5</v>
      </c>
      <c r="C44" s="24"/>
      <c r="D44" s="69" t="s">
        <v>45</v>
      </c>
      <c r="E44" s="24"/>
      <c r="F44" s="13">
        <v>2.4305555555555556E-3</v>
      </c>
      <c r="G44" s="25"/>
    </row>
    <row r="45" spans="1:7" ht="14.25" customHeight="1">
      <c r="A45" s="18"/>
      <c r="B45" s="32">
        <v>6</v>
      </c>
      <c r="C45" s="24"/>
      <c r="D45" s="24"/>
      <c r="E45" s="69" t="s">
        <v>46</v>
      </c>
      <c r="F45" s="13">
        <v>2.4305555555555556E-3</v>
      </c>
      <c r="G45" s="25"/>
    </row>
    <row r="46" spans="1:7" ht="14.25" customHeight="1">
      <c r="A46" s="18"/>
      <c r="B46" s="32">
        <v>7</v>
      </c>
      <c r="C46" s="51" t="s">
        <v>39</v>
      </c>
      <c r="D46" s="24"/>
      <c r="E46" s="24"/>
      <c r="F46" s="13">
        <v>2.4305555555555556E-3</v>
      </c>
      <c r="G46" s="25"/>
    </row>
    <row r="47" spans="1:7" ht="14.25" customHeight="1">
      <c r="A47" s="18"/>
      <c r="B47" s="32">
        <v>8</v>
      </c>
      <c r="C47" s="24"/>
      <c r="D47" s="69" t="s">
        <v>44</v>
      </c>
      <c r="E47" s="24"/>
      <c r="F47" s="13">
        <v>2.4305555555555556E-3</v>
      </c>
      <c r="G47" s="25"/>
    </row>
    <row r="48" spans="1:7" ht="14.25" customHeight="1">
      <c r="A48" s="18"/>
      <c r="B48" s="32">
        <v>9</v>
      </c>
      <c r="C48" s="24"/>
      <c r="D48" s="24"/>
      <c r="E48" s="69" t="s">
        <v>42</v>
      </c>
      <c r="F48" s="13">
        <v>2.4305555555555556E-3</v>
      </c>
      <c r="G48" s="25"/>
    </row>
    <row r="49" spans="1:8" ht="14.25" customHeight="1">
      <c r="A49" s="18"/>
      <c r="B49" s="32">
        <v>10</v>
      </c>
      <c r="C49" s="51" t="s">
        <v>38</v>
      </c>
      <c r="D49" s="24"/>
      <c r="E49" s="24"/>
      <c r="F49" s="13">
        <v>2.4305555555555556E-3</v>
      </c>
      <c r="G49" s="25"/>
    </row>
    <row r="50" spans="1:8" ht="14.25" customHeight="1">
      <c r="A50" s="18"/>
      <c r="B50" s="32">
        <v>11</v>
      </c>
      <c r="C50" s="24"/>
      <c r="D50" s="69" t="s">
        <v>137</v>
      </c>
      <c r="E50" s="24"/>
      <c r="F50" s="13">
        <v>2.4305555555555556E-3</v>
      </c>
      <c r="G50" s="25"/>
    </row>
    <row r="51" spans="1:8" ht="14.25" customHeight="1">
      <c r="A51" s="18"/>
      <c r="B51" s="32">
        <v>12</v>
      </c>
      <c r="C51" s="24"/>
      <c r="D51" s="24"/>
      <c r="E51" s="69" t="s">
        <v>45</v>
      </c>
      <c r="F51" s="13">
        <v>2.4305555555555556E-3</v>
      </c>
      <c r="G51" s="25"/>
    </row>
    <row r="52" spans="1:8" ht="14.25" customHeight="1">
      <c r="A52" s="18"/>
      <c r="B52" s="32">
        <v>13</v>
      </c>
      <c r="C52" s="69" t="s">
        <v>42</v>
      </c>
      <c r="D52" s="24"/>
      <c r="E52" s="24"/>
      <c r="F52" s="13">
        <v>2.4305555555555556E-3</v>
      </c>
      <c r="G52" s="25"/>
    </row>
    <row r="53" spans="1:8" ht="14.25" customHeight="1">
      <c r="A53" s="18"/>
      <c r="B53" s="32">
        <v>14</v>
      </c>
      <c r="C53" s="24"/>
      <c r="D53" s="69" t="s">
        <v>46</v>
      </c>
      <c r="E53" s="24"/>
      <c r="F53" s="13">
        <v>2.4305555555555556E-3</v>
      </c>
      <c r="G53" s="25"/>
      <c r="H53" s="25"/>
    </row>
    <row r="54" spans="1:8" ht="14.25" customHeight="1">
      <c r="A54" s="18"/>
      <c r="B54" s="32">
        <v>15</v>
      </c>
      <c r="C54" s="24"/>
      <c r="D54" s="24"/>
      <c r="E54" s="69" t="s">
        <v>44</v>
      </c>
      <c r="F54" s="13">
        <v>2.4305555555555556E-3</v>
      </c>
      <c r="G54" s="25"/>
      <c r="H54" s="25"/>
    </row>
    <row r="55" spans="1:8" ht="14.25" customHeight="1">
      <c r="A55" s="18"/>
      <c r="B55" s="32">
        <v>16</v>
      </c>
      <c r="C55" s="69" t="s">
        <v>137</v>
      </c>
      <c r="D55" s="24"/>
      <c r="E55" s="24"/>
      <c r="F55" s="13">
        <v>2.4305555555555556E-3</v>
      </c>
      <c r="G55" s="25"/>
      <c r="H55" s="25"/>
    </row>
    <row r="56" spans="1:8" ht="14.25" customHeight="1">
      <c r="A56" s="18"/>
      <c r="B56" s="32">
        <v>17</v>
      </c>
      <c r="C56" s="24"/>
      <c r="D56" s="51" t="s">
        <v>37</v>
      </c>
      <c r="E56" s="24"/>
      <c r="F56" s="13">
        <v>2.4305555555555556E-3</v>
      </c>
      <c r="G56" s="25"/>
      <c r="H56" s="25"/>
    </row>
    <row r="57" spans="1:8" ht="14.25" customHeight="1">
      <c r="A57" s="18"/>
      <c r="B57" s="32">
        <v>18</v>
      </c>
      <c r="C57" s="24"/>
      <c r="D57" s="24"/>
      <c r="E57" s="51" t="s">
        <v>38</v>
      </c>
      <c r="F57" s="13">
        <v>2.4305555555555556E-3</v>
      </c>
      <c r="G57" s="25"/>
      <c r="H57" s="25"/>
    </row>
    <row r="58" spans="1:8" ht="14.25" customHeight="1">
      <c r="A58" s="18"/>
      <c r="B58" s="32">
        <v>19</v>
      </c>
      <c r="C58" s="69" t="s">
        <v>44</v>
      </c>
      <c r="D58" s="24"/>
      <c r="E58" s="24"/>
      <c r="F58" s="13">
        <v>2.4305555555555556E-3</v>
      </c>
      <c r="G58" s="25"/>
      <c r="H58" s="25"/>
    </row>
    <row r="59" spans="1:8" ht="14.25" customHeight="1">
      <c r="A59" s="18"/>
      <c r="B59" s="32">
        <v>20</v>
      </c>
      <c r="C59" s="24"/>
      <c r="D59" s="51" t="s">
        <v>39</v>
      </c>
      <c r="E59" s="24"/>
      <c r="F59" s="13">
        <v>2.4305555555555556E-3</v>
      </c>
      <c r="G59" s="25"/>
      <c r="H59" s="25"/>
    </row>
    <row r="60" spans="1:8" ht="14.25" customHeight="1">
      <c r="A60" s="18"/>
      <c r="B60" s="32">
        <v>21</v>
      </c>
      <c r="C60" s="24"/>
      <c r="D60" s="24"/>
      <c r="E60" s="51" t="s">
        <v>40</v>
      </c>
      <c r="F60" s="13">
        <v>2.4305555555555556E-3</v>
      </c>
      <c r="G60" s="25"/>
      <c r="H60" s="25"/>
    </row>
    <row r="61" spans="1:8" ht="14.25" customHeight="1">
      <c r="A61" s="18"/>
      <c r="B61" s="32">
        <v>22</v>
      </c>
      <c r="C61" s="69" t="s">
        <v>45</v>
      </c>
      <c r="D61" s="24"/>
      <c r="E61" s="24"/>
      <c r="F61" s="13">
        <v>2.4305555555555556E-3</v>
      </c>
      <c r="G61" s="25"/>
      <c r="H61" s="25"/>
    </row>
    <row r="62" spans="1:8" ht="14.25" customHeight="1">
      <c r="A62" s="18"/>
      <c r="B62" s="32">
        <v>23</v>
      </c>
      <c r="C62" s="24"/>
      <c r="D62" s="51" t="s">
        <v>38</v>
      </c>
      <c r="E62" s="24"/>
      <c r="F62" s="13">
        <v>2.4305555555555556E-3</v>
      </c>
      <c r="G62" s="25"/>
      <c r="H62" s="25"/>
    </row>
    <row r="63" spans="1:8" ht="14.25" customHeight="1">
      <c r="A63" s="18"/>
      <c r="B63" s="32">
        <v>24</v>
      </c>
      <c r="C63" s="24"/>
      <c r="D63" s="24"/>
      <c r="E63" s="51" t="s">
        <v>37</v>
      </c>
      <c r="F63" s="13">
        <v>2.4305555555555556E-3</v>
      </c>
      <c r="G63" s="25"/>
      <c r="H63" s="25"/>
    </row>
    <row r="64" spans="1:8" ht="14.25" customHeight="1">
      <c r="A64" s="18"/>
      <c r="B64" s="32">
        <v>25</v>
      </c>
      <c r="C64" s="69" t="s">
        <v>46</v>
      </c>
      <c r="D64" s="24"/>
      <c r="E64" s="24"/>
      <c r="F64" s="13">
        <v>2.4305555555555556E-3</v>
      </c>
      <c r="G64" s="25"/>
      <c r="H64" s="25"/>
    </row>
    <row r="65" spans="1:8" ht="14.25" customHeight="1">
      <c r="A65" s="18"/>
      <c r="B65" s="32">
        <v>26</v>
      </c>
      <c r="C65" s="24"/>
      <c r="D65" s="51" t="s">
        <v>40</v>
      </c>
      <c r="E65" s="24"/>
      <c r="F65" s="13">
        <v>2.4305555555555556E-3</v>
      </c>
      <c r="G65" s="25"/>
      <c r="H65" s="25"/>
    </row>
    <row r="66" spans="1:8" ht="14.25" customHeight="1">
      <c r="A66" s="18"/>
      <c r="B66" s="32">
        <v>27</v>
      </c>
      <c r="C66" s="24"/>
      <c r="D66" s="24"/>
      <c r="E66" s="51" t="s">
        <v>39</v>
      </c>
      <c r="F66" s="13">
        <v>2.4305555555555556E-3</v>
      </c>
      <c r="G66" s="25"/>
      <c r="H66" s="25"/>
    </row>
    <row r="67" spans="1:8" ht="14.25" customHeight="1">
      <c r="A67" s="18"/>
      <c r="B67" s="32"/>
      <c r="C67" s="19"/>
      <c r="D67" s="19"/>
      <c r="E67" s="20"/>
      <c r="F67" s="23">
        <f>SUM(F40:F66)</f>
        <v>6.5624999999999975E-2</v>
      </c>
      <c r="G67" s="25"/>
      <c r="H67" s="25"/>
    </row>
    <row r="68" spans="1:8" ht="14.25" customHeight="1">
      <c r="A68" s="18"/>
      <c r="B68" s="32"/>
      <c r="C68" s="19" t="s">
        <v>109</v>
      </c>
      <c r="D68" s="38">
        <f>C37+F67</f>
        <v>0.51006944444444435</v>
      </c>
      <c r="E68" s="49"/>
      <c r="F68" s="2"/>
      <c r="G68" s="25"/>
      <c r="H68" s="25"/>
    </row>
    <row r="69" spans="1:8" ht="14.25" customHeight="1">
      <c r="A69" s="18"/>
      <c r="B69" s="32"/>
      <c r="C69" s="19" t="s">
        <v>125</v>
      </c>
      <c r="D69" s="38">
        <v>0.51736111111111105</v>
      </c>
      <c r="E69" s="49"/>
      <c r="F69" s="2"/>
      <c r="G69" s="25"/>
      <c r="H69" s="25"/>
    </row>
    <row r="70" spans="1:8" ht="14.25" customHeight="1" thickBot="1">
      <c r="A70" s="4"/>
      <c r="B70" s="14"/>
      <c r="C70" s="6"/>
      <c r="D70" s="15"/>
      <c r="E70" s="6"/>
      <c r="F70" s="7"/>
      <c r="G70" s="25"/>
      <c r="H70" s="25"/>
    </row>
    <row r="71" spans="1:8" ht="14.25" customHeight="1">
      <c r="A71" s="25"/>
      <c r="B71" s="25"/>
      <c r="C71" s="25"/>
      <c r="D71" s="25"/>
      <c r="E71" s="25"/>
      <c r="F71" s="25"/>
    </row>
    <row r="72" spans="1:8" ht="14.25" customHeight="1"/>
    <row r="73" spans="1:8" ht="14.25" customHeight="1"/>
    <row r="74" spans="1:8" ht="14.25" customHeight="1"/>
    <row r="75" spans="1:8" ht="14.25" customHeight="1"/>
    <row r="76" spans="1:8" ht="14.25" customHeight="1"/>
    <row r="77" spans="1:8" ht="14.25" customHeight="1"/>
    <row r="78" spans="1:8" ht="14.25" customHeight="1"/>
    <row r="79" spans="1:8" ht="14.25" customHeight="1"/>
    <row r="80" spans="1: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</sheetData>
  <mergeCells count="7">
    <mergeCell ref="B2:C2"/>
    <mergeCell ref="A33:F33"/>
    <mergeCell ref="A35:B35"/>
    <mergeCell ref="A37:B37"/>
    <mergeCell ref="A39:B39"/>
    <mergeCell ref="A13:D13"/>
    <mergeCell ref="E13:F13"/>
  </mergeCells>
  <pageMargins left="0.7" right="0.7" top="0.75" bottom="0.75" header="0" footer="0"/>
  <pageSetup scale="75" orientation="landscape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70"/>
  <sheetViews>
    <sheetView view="pageBreakPreview" zoomScale="60" zoomScaleNormal="100" workbookViewId="0">
      <selection activeCell="C36" sqref="C36"/>
    </sheetView>
  </sheetViews>
  <sheetFormatPr defaultColWidth="14.42578125" defaultRowHeight="15" customHeight="1"/>
  <cols>
    <col min="1" max="2" width="6.7109375" customWidth="1"/>
    <col min="3" max="6" width="30.7109375" customWidth="1"/>
    <col min="7" max="24" width="8.7109375" customWidth="1"/>
  </cols>
  <sheetData>
    <row r="1" spans="1:7" ht="14.1" customHeight="1">
      <c r="B1" s="25"/>
      <c r="C1" s="25"/>
    </row>
    <row r="2" spans="1:7" ht="14.1" customHeight="1">
      <c r="A2" s="25"/>
      <c r="B2" s="134" t="s">
        <v>138</v>
      </c>
      <c r="C2" s="135"/>
      <c r="D2" s="25"/>
    </row>
    <row r="3" spans="1:7" ht="14.1" customHeight="1">
      <c r="A3" s="25"/>
      <c r="B3" s="44">
        <v>1</v>
      </c>
      <c r="C3" s="44" t="s">
        <v>6</v>
      </c>
      <c r="D3" s="25"/>
    </row>
    <row r="4" spans="1:7" ht="14.1" customHeight="1">
      <c r="A4" s="25"/>
      <c r="B4" s="44">
        <v>2</v>
      </c>
      <c r="C4" s="44" t="s">
        <v>9</v>
      </c>
      <c r="D4" s="25"/>
    </row>
    <row r="5" spans="1:7" ht="14.1" customHeight="1">
      <c r="A5" s="25"/>
      <c r="B5" s="44">
        <v>3</v>
      </c>
      <c r="C5" s="44" t="s">
        <v>11</v>
      </c>
      <c r="D5" s="25"/>
    </row>
    <row r="6" spans="1:7" ht="14.1" customHeight="1">
      <c r="A6" s="25"/>
      <c r="B6" s="44">
        <v>4</v>
      </c>
      <c r="C6" s="44" t="s">
        <v>13</v>
      </c>
      <c r="D6" s="25"/>
    </row>
    <row r="7" spans="1:7" ht="14.1" customHeight="1">
      <c r="A7" s="25"/>
      <c r="B7" s="44">
        <v>5</v>
      </c>
      <c r="C7" s="44" t="s">
        <v>15</v>
      </c>
      <c r="D7" s="25"/>
    </row>
    <row r="8" spans="1:7" ht="14.1" customHeight="1">
      <c r="A8" s="25"/>
      <c r="B8" s="44">
        <v>6</v>
      </c>
      <c r="C8" s="44" t="s">
        <v>17</v>
      </c>
      <c r="D8" s="25"/>
    </row>
    <row r="9" spans="1:7" ht="14.1" customHeight="1">
      <c r="A9" s="25"/>
      <c r="B9" s="44">
        <v>7</v>
      </c>
      <c r="C9" s="44" t="s">
        <v>19</v>
      </c>
      <c r="D9" s="25"/>
    </row>
    <row r="10" spans="1:7" ht="14.1" customHeight="1">
      <c r="A10" s="25"/>
      <c r="B10" s="44">
        <v>8</v>
      </c>
      <c r="C10" s="44" t="s">
        <v>21</v>
      </c>
      <c r="D10" s="25"/>
    </row>
    <row r="11" spans="1:7" ht="14.25" customHeight="1">
      <c r="A11" s="25"/>
      <c r="B11" s="25"/>
      <c r="C11" s="25"/>
      <c r="D11" s="25"/>
      <c r="E11" s="25"/>
      <c r="F11" s="25"/>
    </row>
    <row r="12" spans="1:7" ht="22.5" customHeight="1">
      <c r="A12" s="125" t="s">
        <v>139</v>
      </c>
      <c r="B12" s="126"/>
      <c r="C12" s="126"/>
      <c r="D12" s="126"/>
      <c r="E12" s="127" t="s">
        <v>135</v>
      </c>
      <c r="F12" s="128"/>
      <c r="G12" s="25"/>
    </row>
    <row r="13" spans="1:7" ht="21.75" hidden="1" customHeight="1">
      <c r="A13" s="11">
        <v>5.5555555555555558E-3</v>
      </c>
      <c r="B13" s="8">
        <v>5.5555555555555558E-3</v>
      </c>
      <c r="C13" s="25"/>
      <c r="D13" s="17"/>
      <c r="E13" s="25"/>
      <c r="F13" s="2"/>
      <c r="G13" s="25"/>
    </row>
    <row r="14" spans="1:7" ht="14.25" customHeight="1">
      <c r="A14" s="26"/>
      <c r="B14" s="17"/>
      <c r="C14" s="25"/>
      <c r="D14" s="17"/>
      <c r="E14" s="25"/>
      <c r="F14" s="2"/>
      <c r="G14" s="25"/>
    </row>
    <row r="15" spans="1:7" ht="14.25" customHeight="1">
      <c r="A15" s="18" t="s">
        <v>98</v>
      </c>
      <c r="B15" s="17"/>
      <c r="C15" s="37">
        <v>0.52430555555555558</v>
      </c>
      <c r="D15" s="36">
        <v>1.0416666666666666E-2</v>
      </c>
      <c r="E15" s="25"/>
      <c r="F15" s="2"/>
      <c r="G15" s="25"/>
    </row>
    <row r="16" spans="1:7" ht="14.25" customHeight="1">
      <c r="A16" s="18"/>
      <c r="B16" s="17"/>
      <c r="C16" s="37"/>
      <c r="D16" s="36"/>
      <c r="E16" s="25"/>
      <c r="F16" s="2"/>
      <c r="G16" s="25"/>
    </row>
    <row r="17" spans="1:7" ht="14.25" customHeight="1">
      <c r="A17" s="26" t="s">
        <v>99</v>
      </c>
      <c r="B17" s="25"/>
      <c r="C17" s="37">
        <v>6.9444444444444441E-3</v>
      </c>
      <c r="D17" s="27"/>
      <c r="E17" s="25"/>
      <c r="F17" s="2"/>
      <c r="G17" s="25"/>
    </row>
    <row r="18" spans="1:7" ht="14.25" customHeight="1">
      <c r="A18" s="26"/>
      <c r="B18" s="25"/>
      <c r="C18" s="27"/>
      <c r="D18" s="27"/>
      <c r="E18" s="25"/>
      <c r="F18" s="2"/>
      <c r="G18" s="25"/>
    </row>
    <row r="19" spans="1:7" ht="14.25" customHeight="1">
      <c r="A19" s="21" t="s">
        <v>100</v>
      </c>
      <c r="B19" s="28" t="s">
        <v>101</v>
      </c>
      <c r="C19" s="28" t="s">
        <v>102</v>
      </c>
      <c r="D19" s="28" t="s">
        <v>103</v>
      </c>
      <c r="E19" s="28" t="s">
        <v>104</v>
      </c>
      <c r="F19" s="9"/>
      <c r="G19" s="25"/>
    </row>
    <row r="20" spans="1:7" ht="14.25" customHeight="1">
      <c r="A20" s="12">
        <v>0.53472222222222221</v>
      </c>
      <c r="B20" s="10">
        <f t="shared" ref="B20:B27" si="0">A20+$C$17</f>
        <v>0.54166666666666663</v>
      </c>
      <c r="C20" s="66" t="str">
        <f>C3</f>
        <v>Placering 6</v>
      </c>
      <c r="D20" s="66" t="str">
        <f>C4</f>
        <v>Placering 8</v>
      </c>
      <c r="E20" s="66" t="str">
        <f>C5</f>
        <v>Placering 4</v>
      </c>
      <c r="F20" s="2"/>
      <c r="G20" s="25"/>
    </row>
    <row r="21" spans="1:7" ht="14.25" customHeight="1">
      <c r="A21" s="12">
        <f>B20</f>
        <v>0.54166666666666663</v>
      </c>
      <c r="B21" s="10">
        <f t="shared" si="0"/>
        <v>0.54861111111111105</v>
      </c>
      <c r="C21" s="66" t="str">
        <f>C6</f>
        <v>Placering 5</v>
      </c>
      <c r="D21" s="66" t="str">
        <f>C7</f>
        <v>Placering 7</v>
      </c>
      <c r="E21" s="66" t="str">
        <f>C8</f>
        <v>Placering 1</v>
      </c>
      <c r="F21" s="2"/>
      <c r="G21" s="25"/>
    </row>
    <row r="22" spans="1:7" ht="14.25" customHeight="1">
      <c r="A22" s="12">
        <f>B21</f>
        <v>0.54861111111111105</v>
      </c>
      <c r="B22" s="10">
        <f t="shared" si="0"/>
        <v>0.55555555555555547</v>
      </c>
      <c r="C22" s="66" t="str">
        <f>C9</f>
        <v>Placering 3</v>
      </c>
      <c r="D22" s="66" t="str">
        <f>C10</f>
        <v>Placering 2</v>
      </c>
      <c r="E22" s="66" t="str">
        <f>C3</f>
        <v>Placering 6</v>
      </c>
      <c r="F22" s="2"/>
      <c r="G22" s="25"/>
    </row>
    <row r="23" spans="1:7" ht="14.25" customHeight="1">
      <c r="A23" s="12">
        <f>B22</f>
        <v>0.55555555555555547</v>
      </c>
      <c r="B23" s="10">
        <f t="shared" si="0"/>
        <v>0.56249999999999989</v>
      </c>
      <c r="C23" s="66" t="str">
        <f>C4</f>
        <v>Placering 8</v>
      </c>
      <c r="D23" s="66" t="str">
        <f>C5</f>
        <v>Placering 4</v>
      </c>
      <c r="E23" s="66" t="str">
        <f>C6</f>
        <v>Placering 5</v>
      </c>
      <c r="F23" s="2"/>
      <c r="G23" s="25"/>
    </row>
    <row r="24" spans="1:7" ht="14.25" customHeight="1">
      <c r="A24" s="12">
        <f t="shared" ref="A24:A25" si="1">B23</f>
        <v>0.56249999999999989</v>
      </c>
      <c r="B24" s="10">
        <f t="shared" si="0"/>
        <v>0.56944444444444431</v>
      </c>
      <c r="C24" s="66" t="str">
        <f>C7</f>
        <v>Placering 7</v>
      </c>
      <c r="D24" s="66" t="str">
        <f>C8</f>
        <v>Placering 1</v>
      </c>
      <c r="E24" s="66" t="str">
        <f>C9</f>
        <v>Placering 3</v>
      </c>
      <c r="F24" s="2"/>
      <c r="G24" s="25"/>
    </row>
    <row r="25" spans="1:7" ht="14.25" customHeight="1">
      <c r="A25" s="12">
        <f t="shared" si="1"/>
        <v>0.56944444444444431</v>
      </c>
      <c r="B25" s="10">
        <f t="shared" si="0"/>
        <v>0.57638888888888873</v>
      </c>
      <c r="C25" s="66" t="str">
        <f>C10</f>
        <v>Placering 2</v>
      </c>
      <c r="D25" s="66" t="str">
        <f>C3</f>
        <v>Placering 6</v>
      </c>
      <c r="E25" s="66" t="str">
        <f>C4</f>
        <v>Placering 8</v>
      </c>
      <c r="F25" s="2"/>
      <c r="G25" s="25"/>
    </row>
    <row r="26" spans="1:7" ht="14.25" customHeight="1">
      <c r="A26" s="12">
        <f>B25</f>
        <v>0.57638888888888873</v>
      </c>
      <c r="B26" s="10">
        <f t="shared" si="0"/>
        <v>0.58333333333333315</v>
      </c>
      <c r="C26" s="66" t="str">
        <f>C5</f>
        <v>Placering 4</v>
      </c>
      <c r="D26" s="66" t="str">
        <f>C6</f>
        <v>Placering 5</v>
      </c>
      <c r="E26" s="66" t="str">
        <f>C7</f>
        <v>Placering 7</v>
      </c>
      <c r="F26" s="2"/>
      <c r="G26" s="25"/>
    </row>
    <row r="27" spans="1:7" ht="14.25" customHeight="1">
      <c r="A27" s="12">
        <f t="shared" ref="A27" si="2">B26</f>
        <v>0.58333333333333315</v>
      </c>
      <c r="B27" s="10">
        <f t="shared" si="0"/>
        <v>0.59027777777777757</v>
      </c>
      <c r="C27" s="66" t="str">
        <f>C8</f>
        <v>Placering 1</v>
      </c>
      <c r="D27" s="66" t="str">
        <f>C9</f>
        <v>Placering 3</v>
      </c>
      <c r="E27" s="66" t="str">
        <f>C10</f>
        <v>Placering 2</v>
      </c>
      <c r="F27" s="2"/>
      <c r="G27" s="25"/>
    </row>
    <row r="28" spans="1:7" ht="14.25" customHeight="1">
      <c r="A28" s="4"/>
      <c r="B28" s="5"/>
      <c r="C28" s="5"/>
      <c r="D28" s="5"/>
      <c r="E28" s="5"/>
      <c r="F28" s="7"/>
      <c r="G28" s="25"/>
    </row>
    <row r="29" spans="1:7" ht="14.25" customHeight="1">
      <c r="A29" s="25"/>
      <c r="B29" s="25"/>
      <c r="C29" s="25"/>
      <c r="D29" s="25"/>
      <c r="E29" s="25"/>
      <c r="F29" s="25"/>
    </row>
    <row r="30" spans="1:7" ht="14.25" customHeight="1">
      <c r="A30" s="25"/>
      <c r="B30" s="25"/>
      <c r="C30" s="25"/>
      <c r="D30" s="25"/>
      <c r="E30" s="25"/>
      <c r="F30" s="25"/>
    </row>
    <row r="31" spans="1:7" ht="23.45" customHeight="1">
      <c r="A31" s="117" t="s">
        <v>140</v>
      </c>
      <c r="B31" s="118"/>
      <c r="C31" s="118"/>
      <c r="D31" s="118"/>
      <c r="E31" s="118"/>
      <c r="F31" s="119"/>
      <c r="G31" s="25"/>
    </row>
    <row r="32" spans="1:7" ht="14.25" customHeight="1">
      <c r="A32" s="18"/>
      <c r="B32" s="29"/>
      <c r="C32" s="19"/>
      <c r="D32" s="19"/>
      <c r="E32" s="19"/>
      <c r="F32" s="2"/>
      <c r="G32" s="25"/>
    </row>
    <row r="33" spans="1:7" ht="14.25" customHeight="1">
      <c r="A33" s="131" t="s">
        <v>106</v>
      </c>
      <c r="B33" s="132"/>
      <c r="C33" s="37">
        <v>0.59375</v>
      </c>
      <c r="D33" s="25"/>
      <c r="E33" s="19"/>
      <c r="F33" s="2"/>
      <c r="G33" s="25"/>
    </row>
    <row r="34" spans="1:7" ht="14.25" customHeight="1">
      <c r="A34" s="18"/>
      <c r="B34" s="30"/>
      <c r="C34" s="25"/>
      <c r="D34" s="19"/>
      <c r="E34" s="19"/>
      <c r="F34" s="2"/>
      <c r="G34" s="25"/>
    </row>
    <row r="35" spans="1:7" ht="14.25" customHeight="1">
      <c r="A35" s="131" t="s">
        <v>107</v>
      </c>
      <c r="B35" s="132"/>
      <c r="C35" s="37">
        <v>0.59722222222222221</v>
      </c>
      <c r="D35" s="25"/>
      <c r="E35" s="19"/>
      <c r="F35" s="2"/>
      <c r="G35" s="25"/>
    </row>
    <row r="36" spans="1:7" ht="14.25" customHeight="1">
      <c r="A36" s="18"/>
      <c r="B36" s="29"/>
      <c r="C36" s="19"/>
      <c r="D36" s="19"/>
      <c r="E36" s="19"/>
      <c r="F36" s="2"/>
      <c r="G36" s="25"/>
    </row>
    <row r="37" spans="1:7" ht="14.25" customHeight="1">
      <c r="A37" s="133" t="s">
        <v>108</v>
      </c>
      <c r="B37" s="132"/>
      <c r="C37" s="31" t="s">
        <v>102</v>
      </c>
      <c r="D37" s="31" t="s">
        <v>103</v>
      </c>
      <c r="E37" s="31" t="s">
        <v>104</v>
      </c>
      <c r="F37" s="2"/>
      <c r="G37" s="25"/>
    </row>
    <row r="38" spans="1:7" ht="14.25" customHeight="1">
      <c r="A38" s="18"/>
      <c r="B38" s="32">
        <v>1</v>
      </c>
      <c r="C38" s="3" t="str">
        <f>C3</f>
        <v>Placering 6</v>
      </c>
      <c r="D38" s="24"/>
      <c r="E38" s="24"/>
      <c r="F38" s="13">
        <v>2.4305555555555556E-3</v>
      </c>
      <c r="G38" s="25"/>
    </row>
    <row r="39" spans="1:7" ht="14.25" customHeight="1">
      <c r="A39" s="18"/>
      <c r="B39" s="32">
        <v>2</v>
      </c>
      <c r="C39" s="24"/>
      <c r="D39" s="3" t="str">
        <f>C4</f>
        <v>Placering 8</v>
      </c>
      <c r="E39" s="24"/>
      <c r="F39" s="13">
        <v>2.4305555555555556E-3</v>
      </c>
      <c r="G39" s="25"/>
    </row>
    <row r="40" spans="1:7" ht="14.25" customHeight="1">
      <c r="A40" s="18"/>
      <c r="B40" s="32">
        <v>3</v>
      </c>
      <c r="C40" s="24"/>
      <c r="D40" s="24"/>
      <c r="E40" s="3" t="str">
        <f>C5</f>
        <v>Placering 4</v>
      </c>
      <c r="F40" s="13">
        <v>2.4305555555555556E-3</v>
      </c>
      <c r="G40" s="25"/>
    </row>
    <row r="41" spans="1:7" ht="14.25" customHeight="1">
      <c r="A41" s="18"/>
      <c r="B41" s="32">
        <v>4</v>
      </c>
      <c r="C41" s="3" t="str">
        <f>C6</f>
        <v>Placering 5</v>
      </c>
      <c r="D41" s="24"/>
      <c r="E41" s="24"/>
      <c r="F41" s="13">
        <v>2.4305555555555556E-3</v>
      </c>
      <c r="G41" s="25"/>
    </row>
    <row r="42" spans="1:7" ht="14.25" customHeight="1">
      <c r="A42" s="18"/>
      <c r="B42" s="32">
        <v>5</v>
      </c>
      <c r="C42" s="24"/>
      <c r="D42" s="3" t="str">
        <f>C7</f>
        <v>Placering 7</v>
      </c>
      <c r="E42" s="24"/>
      <c r="F42" s="13">
        <v>2.4305555555555556E-3</v>
      </c>
      <c r="G42" s="25"/>
    </row>
    <row r="43" spans="1:7" ht="14.25" customHeight="1">
      <c r="A43" s="18"/>
      <c r="B43" s="32">
        <v>6</v>
      </c>
      <c r="C43" s="24"/>
      <c r="D43" s="24"/>
      <c r="E43" s="3" t="str">
        <f>C8</f>
        <v>Placering 1</v>
      </c>
      <c r="F43" s="13">
        <v>2.4305555555555556E-3</v>
      </c>
      <c r="G43" s="25"/>
    </row>
    <row r="44" spans="1:7" ht="14.25" customHeight="1">
      <c r="A44" s="18"/>
      <c r="B44" s="32">
        <v>7</v>
      </c>
      <c r="C44" s="3" t="str">
        <f>C9</f>
        <v>Placering 3</v>
      </c>
      <c r="D44" s="24"/>
      <c r="E44" s="24"/>
      <c r="F44" s="13">
        <v>2.4305555555555556E-3</v>
      </c>
      <c r="G44" s="25"/>
    </row>
    <row r="45" spans="1:7" ht="14.25" customHeight="1">
      <c r="A45" s="18"/>
      <c r="B45" s="32">
        <v>8</v>
      </c>
      <c r="C45" s="24"/>
      <c r="D45" s="3" t="str">
        <f>C10</f>
        <v>Placering 2</v>
      </c>
      <c r="E45" s="24"/>
      <c r="F45" s="13">
        <v>2.4305555555555556E-3</v>
      </c>
      <c r="G45" s="25"/>
    </row>
    <row r="46" spans="1:7" ht="14.25" customHeight="1">
      <c r="A46" s="18"/>
      <c r="B46" s="32">
        <v>9</v>
      </c>
      <c r="C46" s="24"/>
      <c r="D46" s="24"/>
      <c r="E46" s="3" t="str">
        <f>C4</f>
        <v>Placering 8</v>
      </c>
      <c r="F46" s="13">
        <v>2.4305555555555556E-3</v>
      </c>
      <c r="G46" s="25"/>
    </row>
    <row r="47" spans="1:7" ht="14.25" customHeight="1">
      <c r="A47" s="18"/>
      <c r="B47" s="32">
        <v>10</v>
      </c>
      <c r="C47" s="3" t="str">
        <f>C5</f>
        <v>Placering 4</v>
      </c>
      <c r="D47" s="24"/>
      <c r="E47" s="24"/>
      <c r="F47" s="13">
        <v>2.4305555555555556E-3</v>
      </c>
      <c r="G47" s="25"/>
    </row>
    <row r="48" spans="1:7" ht="14.25" customHeight="1">
      <c r="A48" s="18"/>
      <c r="B48" s="32">
        <v>11</v>
      </c>
      <c r="C48" s="24"/>
      <c r="D48" s="3" t="str">
        <f>C3</f>
        <v>Placering 6</v>
      </c>
      <c r="E48" s="24"/>
      <c r="F48" s="13">
        <v>2.4305555555555556E-3</v>
      </c>
      <c r="G48" s="25"/>
    </row>
    <row r="49" spans="1:7" ht="14.25" customHeight="1">
      <c r="A49" s="18"/>
      <c r="B49" s="32">
        <v>12</v>
      </c>
      <c r="C49" s="24"/>
      <c r="D49" s="24"/>
      <c r="E49" s="3" t="str">
        <f>C7</f>
        <v>Placering 7</v>
      </c>
      <c r="F49" s="13">
        <v>2.4305555555555556E-3</v>
      </c>
      <c r="G49" s="25"/>
    </row>
    <row r="50" spans="1:7" ht="14.25" customHeight="1">
      <c r="A50" s="18"/>
      <c r="B50" s="32">
        <v>13</v>
      </c>
      <c r="C50" s="3" t="str">
        <f>C8</f>
        <v>Placering 1</v>
      </c>
      <c r="D50" s="24"/>
      <c r="E50" s="24"/>
      <c r="F50" s="13">
        <v>2.4305555555555556E-3</v>
      </c>
      <c r="G50" s="25"/>
    </row>
    <row r="51" spans="1:7" ht="14.25" customHeight="1">
      <c r="A51" s="18"/>
      <c r="B51" s="32">
        <v>14</v>
      </c>
      <c r="C51" s="34"/>
      <c r="D51" s="3" t="str">
        <f>C6</f>
        <v>Placering 5</v>
      </c>
      <c r="E51" s="24"/>
      <c r="F51" s="13">
        <v>2.4305555555555556E-3</v>
      </c>
      <c r="G51" s="25"/>
    </row>
    <row r="52" spans="1:7" ht="14.25" customHeight="1">
      <c r="A52" s="18"/>
      <c r="B52" s="32">
        <v>15</v>
      </c>
      <c r="C52" s="24"/>
      <c r="D52" s="24"/>
      <c r="E52" s="3" t="str">
        <f>C10</f>
        <v>Placering 2</v>
      </c>
      <c r="F52" s="13">
        <v>2.4305555555555556E-3</v>
      </c>
      <c r="G52" s="25"/>
    </row>
    <row r="53" spans="1:7" ht="14.25" customHeight="1">
      <c r="A53" s="18"/>
      <c r="B53" s="32">
        <v>16</v>
      </c>
      <c r="C53" s="3" t="str">
        <f>C4</f>
        <v>Placering 8</v>
      </c>
      <c r="D53" s="24"/>
      <c r="E53" s="34"/>
      <c r="F53" s="13">
        <v>2.4305555555555556E-3</v>
      </c>
      <c r="G53" s="25"/>
    </row>
    <row r="54" spans="1:7" ht="14.25" customHeight="1">
      <c r="A54" s="18"/>
      <c r="B54" s="32">
        <v>17</v>
      </c>
      <c r="C54" s="24"/>
      <c r="D54" s="3" t="str">
        <f>C9</f>
        <v>Placering 3</v>
      </c>
      <c r="E54" s="24"/>
      <c r="F54" s="13">
        <v>2.4305555555555556E-3</v>
      </c>
      <c r="G54" s="25"/>
    </row>
    <row r="55" spans="1:7" ht="14.25" customHeight="1">
      <c r="A55" s="18"/>
      <c r="B55" s="32">
        <v>18</v>
      </c>
      <c r="C55" s="24"/>
      <c r="D55" s="24"/>
      <c r="E55" s="3" t="str">
        <f>C3</f>
        <v>Placering 6</v>
      </c>
      <c r="F55" s="13">
        <v>2.4305555555555556E-3</v>
      </c>
      <c r="G55" s="25"/>
    </row>
    <row r="56" spans="1:7" ht="14.25" customHeight="1">
      <c r="A56" s="18"/>
      <c r="B56" s="32">
        <v>19</v>
      </c>
      <c r="C56" s="3" t="str">
        <f>C7</f>
        <v>Placering 7</v>
      </c>
      <c r="D56" s="24"/>
      <c r="E56" s="24"/>
      <c r="F56" s="13">
        <v>2.4305555555555556E-3</v>
      </c>
      <c r="G56" s="25"/>
    </row>
    <row r="57" spans="1:7" ht="14.25" customHeight="1">
      <c r="A57" s="18"/>
      <c r="B57" s="32">
        <v>20</v>
      </c>
      <c r="C57" s="24"/>
      <c r="D57" s="3" t="str">
        <f>C5</f>
        <v>Placering 4</v>
      </c>
      <c r="E57" s="24"/>
      <c r="F57" s="13">
        <v>2.4305555555555556E-3</v>
      </c>
      <c r="G57" s="25"/>
    </row>
    <row r="58" spans="1:7" ht="14.25" customHeight="1">
      <c r="A58" s="18"/>
      <c r="B58" s="32">
        <v>21</v>
      </c>
      <c r="C58" s="24"/>
      <c r="D58" s="24"/>
      <c r="E58" s="3" t="str">
        <f>C6</f>
        <v>Placering 5</v>
      </c>
      <c r="F58" s="13">
        <v>2.4305555555555556E-3</v>
      </c>
      <c r="G58" s="25"/>
    </row>
    <row r="59" spans="1:7" ht="14.25" customHeight="1">
      <c r="A59" s="18"/>
      <c r="B59" s="32">
        <v>22</v>
      </c>
      <c r="C59" s="3" t="str">
        <f>C10</f>
        <v>Placering 2</v>
      </c>
      <c r="D59" s="24"/>
      <c r="E59" s="24"/>
      <c r="F59" s="13">
        <v>2.4305555555555556E-3</v>
      </c>
      <c r="G59" s="25"/>
    </row>
    <row r="60" spans="1:7" ht="14.25" customHeight="1">
      <c r="A60" s="18"/>
      <c r="B60" s="32">
        <v>23</v>
      </c>
      <c r="C60" s="34"/>
      <c r="D60" s="3" t="str">
        <f>C8</f>
        <v>Placering 1</v>
      </c>
      <c r="E60" s="24"/>
      <c r="F60" s="13">
        <v>2.4305555555555556E-3</v>
      </c>
      <c r="G60" s="25"/>
    </row>
    <row r="61" spans="1:7" ht="14.25" customHeight="1">
      <c r="A61" s="18"/>
      <c r="B61" s="32">
        <v>24</v>
      </c>
      <c r="C61" s="24"/>
      <c r="D61" s="34"/>
      <c r="E61" s="3" t="str">
        <f>C9</f>
        <v>Placering 3</v>
      </c>
      <c r="F61" s="13">
        <v>2.4305555555555556E-3</v>
      </c>
      <c r="G61" s="25"/>
    </row>
    <row r="62" spans="1:7" ht="14.25" customHeight="1">
      <c r="A62" s="18"/>
      <c r="B62" s="32"/>
      <c r="C62" s="19"/>
      <c r="D62" s="20"/>
      <c r="E62" s="20"/>
      <c r="F62" s="23">
        <f>SUM(F38:F61)</f>
        <v>5.8333333333333307E-2</v>
      </c>
      <c r="G62" s="25"/>
    </row>
    <row r="63" spans="1:7" ht="14.25" customHeight="1">
      <c r="A63" s="18"/>
      <c r="B63" s="32"/>
      <c r="C63" s="19" t="s">
        <v>109</v>
      </c>
      <c r="D63" s="38">
        <f>C35+F62</f>
        <v>0.65555555555555556</v>
      </c>
      <c r="F63" s="2"/>
      <c r="G63" s="25"/>
    </row>
    <row r="64" spans="1:7" ht="14.25" customHeight="1">
      <c r="A64" s="18"/>
      <c r="B64" s="32"/>
      <c r="C64" s="19" t="s">
        <v>125</v>
      </c>
      <c r="D64" s="38">
        <v>0.62152777777777779</v>
      </c>
      <c r="E64" s="35" t="s">
        <v>124</v>
      </c>
      <c r="F64" s="2"/>
      <c r="G64" s="25"/>
    </row>
    <row r="65" spans="1:7" ht="14.25" customHeight="1">
      <c r="A65" s="4"/>
      <c r="B65" s="5"/>
      <c r="C65" s="5"/>
      <c r="D65" s="5"/>
      <c r="E65" s="5"/>
      <c r="F65" s="7"/>
      <c r="G65" s="25"/>
    </row>
    <row r="66" spans="1:7" ht="14.25" customHeight="1">
      <c r="A66" s="25"/>
      <c r="B66" s="25"/>
      <c r="C66" s="25"/>
      <c r="D66" s="25"/>
      <c r="E66" s="25"/>
      <c r="F66" s="25"/>
    </row>
    <row r="67" spans="1:7" ht="14.25" customHeight="1"/>
    <row r="68" spans="1:7" ht="14.25" customHeight="1"/>
    <row r="69" spans="1:7" ht="14.25" customHeight="1"/>
    <row r="70" spans="1:7" ht="14.25" customHeight="1"/>
    <row r="71" spans="1:7" ht="14.25" customHeight="1"/>
    <row r="72" spans="1:7" ht="14.25" customHeight="1"/>
    <row r="73" spans="1:7" ht="14.25" customHeight="1"/>
    <row r="74" spans="1:7" ht="14.25" customHeight="1"/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</sheetData>
  <mergeCells count="7">
    <mergeCell ref="B2:C2"/>
    <mergeCell ref="A31:F31"/>
    <mergeCell ref="A33:B33"/>
    <mergeCell ref="A35:B35"/>
    <mergeCell ref="A37:B37"/>
    <mergeCell ref="A12:D12"/>
    <mergeCell ref="E12:F12"/>
  </mergeCells>
  <pageMargins left="0.7" right="0.7" top="0.75" bottom="0.75" header="0" footer="0"/>
  <pageSetup scale="84" orientation="landscape" r:id="rId1"/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d5b57e66e4186b00c53ae8be2bc7678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fbfa1e7c7fe63f1a798b6a5abd70eaa0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3FB8B-64FB-4319-AA9C-C1B9135E2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FB72D8-EEBE-48C7-8FF4-314F76634BA3}">
  <ds:schemaRefs>
    <ds:schemaRef ds:uri="http://schemas.microsoft.com/office/2006/metadata/properties"/>
    <ds:schemaRef ds:uri="http://schemas.microsoft.com/office/infopath/2007/PartnerControls"/>
    <ds:schemaRef ds:uri="36508d1f-0c69-4634-9186-6587f9c2d3ca"/>
  </ds:schemaRefs>
</ds:datastoreItem>
</file>

<file path=customXml/itemProps3.xml><?xml version="1.0" encoding="utf-8"?>
<ds:datastoreItem xmlns:ds="http://schemas.openxmlformats.org/officeDocument/2006/customXml" ds:itemID="{ABC04F80-1FE4-43D6-9DF1-BD71E5E2A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8d1f-0c69-4634-9186-6587f9c2d3ca"/>
    <ds:schemaRef ds:uri="43fd6bfd-54c1-413d-a334-82417e99f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Lottad startorning</vt:lpstr>
      <vt:lpstr>Tidsschema</vt:lpstr>
      <vt:lpstr>JSM dam pool 1 lördag</vt:lpstr>
      <vt:lpstr>JSM dam pool 2 lördag</vt:lpstr>
      <vt:lpstr>Rikstvåan Herr+Mixed lördag</vt:lpstr>
      <vt:lpstr>JSM herr+mixed söndag</vt:lpstr>
      <vt:lpstr>JSM dam FINAL söndag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Törnvall (Gymnastik)</dc:creator>
  <cp:keywords/>
  <dc:description/>
  <cp:lastModifiedBy>Anna Norlin Knutsson</cp:lastModifiedBy>
  <cp:revision/>
  <cp:lastPrinted>2023-11-23T16:12:38Z</cp:lastPrinted>
  <dcterms:created xsi:type="dcterms:W3CDTF">2019-03-07T14:42:48Z</dcterms:created>
  <dcterms:modified xsi:type="dcterms:W3CDTF">2023-11-23T16:12:59Z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